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mc:AlternateContent xmlns:mc="http://schemas.openxmlformats.org/markup-compatibility/2006">
    <mc:Choice Requires="x15">
      <x15ac:absPath xmlns:x15ac="http://schemas.microsoft.com/office/spreadsheetml/2010/11/ac" url="G:\Commodities Teams\Amy G files\Courtesy Ford - Current Status &amp; Order Sheets\Order Sheets\"/>
    </mc:Choice>
  </mc:AlternateContent>
  <xr:revisionPtr revIDLastSave="0" documentId="8_{ECE296F3-BDBC-4273-BFAF-F9653B3A5AD6}" xr6:coauthVersionLast="47" xr6:coauthVersionMax="47" xr10:uidLastSave="{00000000-0000-0000-0000-000000000000}"/>
  <bookViews>
    <workbookView xWindow="-28920" yWindow="-120" windowWidth="29040" windowHeight="15720" xr2:uid="{00000000-000D-0000-FFFF-FFFF00000000}"/>
  </bookViews>
  <sheets>
    <sheet name="Line 61"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5" i="1" l="1"/>
  <c r="E18" i="1"/>
  <c r="E24" i="1" l="1"/>
  <c r="E7" i="1" l="1"/>
  <c r="E23" i="1" l="1"/>
  <c r="E22" i="1"/>
  <c r="E21" i="1"/>
  <c r="E20" i="1"/>
  <c r="E34" i="1"/>
  <c r="E11" i="1"/>
  <c r="E25" i="1" l="1"/>
  <c r="E26" i="1"/>
  <c r="E27" i="1"/>
  <c r="E28" i="1"/>
  <c r="E10" i="1"/>
  <c r="E19" i="1"/>
  <c r="E29" i="1"/>
  <c r="E30" i="1"/>
  <c r="E31" i="1"/>
  <c r="E32" i="1"/>
  <c r="E33" i="1"/>
  <c r="E17" i="1"/>
  <c r="D41" i="1" l="1"/>
  <c r="E37" i="1" l="1"/>
  <c r="E40" i="1" s="1"/>
  <c r="E41" i="1" s="1"/>
</calcChain>
</file>

<file path=xl/sharedStrings.xml><?xml version="1.0" encoding="utf-8"?>
<sst xmlns="http://schemas.openxmlformats.org/spreadsheetml/2006/main" count="100" uniqueCount="90">
  <si>
    <t>Unit Price</t>
  </si>
  <si>
    <t>Base Vehicle</t>
  </si>
  <si>
    <t>Vehicle Description</t>
  </si>
  <si>
    <t>Order Code</t>
  </si>
  <si>
    <t>Quantity</t>
  </si>
  <si>
    <t>Extended Price</t>
  </si>
  <si>
    <t>Optional Equipment</t>
  </si>
  <si>
    <t>Option Code</t>
  </si>
  <si>
    <t>Option Unit Price</t>
  </si>
  <si>
    <t>Add Option</t>
  </si>
  <si>
    <t>Description</t>
  </si>
  <si>
    <t>1 EA</t>
  </si>
  <si>
    <t>State Contract Number</t>
  </si>
  <si>
    <t>Vendor</t>
  </si>
  <si>
    <t>Optional Configuration</t>
  </si>
  <si>
    <t>Additional Costs</t>
  </si>
  <si>
    <t>0.35% Contract Administrative Fee</t>
  </si>
  <si>
    <t>Cost for Each Vehicle Plus Options</t>
  </si>
  <si>
    <t>Total Cost for Each Vehicle</t>
  </si>
  <si>
    <t>Total Cost for All Vehicles</t>
  </si>
  <si>
    <t>This spreadsheet is not a purchase order</t>
  </si>
  <si>
    <t>Available Exterior Colors</t>
  </si>
  <si>
    <t>Option Description</t>
  </si>
  <si>
    <t>LA Safety Inspection Sticker - 2 Year</t>
  </si>
  <si>
    <t>(PQ) Race Red</t>
  </si>
  <si>
    <t>(YZ) Oxford White</t>
  </si>
  <si>
    <t>21C</t>
  </si>
  <si>
    <t>67D</t>
  </si>
  <si>
    <t>60C</t>
  </si>
  <si>
    <t>96D</t>
  </si>
  <si>
    <t>Load Area Protection LWB</t>
  </si>
  <si>
    <t>86F</t>
  </si>
  <si>
    <t>Heavy Duty Trailer Tow Package</t>
  </si>
  <si>
    <t>53B</t>
  </si>
  <si>
    <t>Speed Limitation - 65 MPH</t>
  </si>
  <si>
    <t>52M</t>
  </si>
  <si>
    <t>Speed Limitation - 70 MPH</t>
  </si>
  <si>
    <t>52H</t>
  </si>
  <si>
    <t>Speed Limitation - 75 MPH</t>
  </si>
  <si>
    <t>52N</t>
  </si>
  <si>
    <t>R1C - 101A</t>
  </si>
  <si>
    <t>Contract Line</t>
  </si>
  <si>
    <t>Delivery ARO</t>
  </si>
  <si>
    <t>LA DEQ Waste Tire Fee (5 tires X $2.25 each)</t>
  </si>
  <si>
    <t>Agency  Information</t>
  </si>
  <si>
    <t>Delivery Point of Contact Name:</t>
  </si>
  <si>
    <t>Phone:</t>
  </si>
  <si>
    <t>Email:</t>
  </si>
  <si>
    <t>Vendor Information</t>
  </si>
  <si>
    <t xml:space="preserve">Vendor No. </t>
  </si>
  <si>
    <t>Courtesy Ford</t>
  </si>
  <si>
    <t>Mike Solomon</t>
  </si>
  <si>
    <t>337-332-2145</t>
  </si>
  <si>
    <t>msolomon@courtesyautomotive.com</t>
  </si>
  <si>
    <t>Order Sheet Instructions</t>
  </si>
  <si>
    <t>Reverse Sensing System</t>
  </si>
  <si>
    <t>43R</t>
  </si>
  <si>
    <t>Trailer Brake Controller (TBC)</t>
  </si>
  <si>
    <t>17A</t>
  </si>
  <si>
    <t>Fixed rear-door gass with fixed passenger-side door glass</t>
  </si>
  <si>
    <t>17B</t>
  </si>
  <si>
    <t>Window All-Around, fixed</t>
  </si>
  <si>
    <t>17F</t>
  </si>
  <si>
    <t>16E</t>
  </si>
  <si>
    <t>Load Area Protection RWB</t>
  </si>
  <si>
    <t xml:space="preserve">Vinyl Floor Covering - Front and Rear </t>
  </si>
  <si>
    <t>Daytime running lamps</t>
  </si>
  <si>
    <t>LPAA Approval No:</t>
  </si>
  <si>
    <t>Agency Name:</t>
  </si>
  <si>
    <t>Shopping Cart:</t>
  </si>
  <si>
    <t>R1Y - 101A</t>
  </si>
  <si>
    <t>(BY) School Bus Yellow</t>
  </si>
  <si>
    <t>Medium Roof</t>
  </si>
  <si>
    <t xml:space="preserve">High Roof </t>
  </si>
  <si>
    <t>R1X - 101A</t>
  </si>
  <si>
    <t>148" WB</t>
  </si>
  <si>
    <t>53D</t>
  </si>
  <si>
    <t>Driver and Passenger Cloth Seats</t>
  </si>
  <si>
    <t>Cruise Control with ASLD</t>
  </si>
  <si>
    <t>180-365 Days</t>
  </si>
  <si>
    <t>Fixed rear-door gass With Defroster</t>
  </si>
  <si>
    <r>
      <t xml:space="preserve">Ford Transit 250 
</t>
    </r>
    <r>
      <rPr>
        <b/>
        <sz val="12"/>
        <rFont val="Calibri"/>
        <family val="2"/>
        <scheme val="minor"/>
      </rPr>
      <t xml:space="preserve">Cargo Van </t>
    </r>
  </si>
  <si>
    <t>STD</t>
  </si>
  <si>
    <t xml:space="preserve">Keys: 2 Additional Key Fobs </t>
  </si>
  <si>
    <t>Trailer Wiring Provisions 
(Tow/Haul Mode)</t>
  </si>
  <si>
    <t>LWB</t>
  </si>
  <si>
    <t>Transit 250 - 3.5L V6</t>
  </si>
  <si>
    <t>PO #______________________________</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</si>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</sst>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10" x14ac:knownFonts="1">
    <font>
      <sz val="11"/>
      <color theme="1"/>
      <name val="Calibri"/>
      <family val="2"/>
      <scheme val="minor"/>
    </font>
    <font>
      <sz val="11"/>
      <color theme="1"/>
      <name val="Calibri"/>
      <family val="2"/>
      <scheme val="minor"/>
    </font>
    <font>
      <b/>
      <u/>
      <sz val="14"/>
      <color rgb="FFFF0000"/>
      <name val="Calibri"/>
      <family val="2"/>
      <scheme val="minor"/>
    </font>
    <font>
      <sz val="11"/>
      <name val="Calibri"/>
      <family val="2"/>
      <scheme val="minor"/>
    </font>
    <font>
      <sz val="11"/>
      <color rgb="FFFF0000"/>
      <name val="Calibri"/>
      <family val="2"/>
      <scheme val="minor"/>
    </font>
    <font>
      <b/>
      <sz val="16"/>
      <name val="Calibri"/>
      <family val="2"/>
      <scheme val="minor"/>
    </font>
    <font>
      <b/>
      <sz val="11"/>
      <name val="Calibri"/>
      <family val="2"/>
      <scheme val="minor"/>
    </font>
    <font>
      <b/>
      <sz val="14"/>
      <name val="Calibri"/>
      <family val="2"/>
      <scheme val="minor"/>
    </font>
    <font>
      <b/>
      <sz val="11"/>
      <color theme="1"/>
      <name val="Calibri"/>
      <family val="2"/>
      <scheme val="minor"/>
    </font>
    <font>
      <b/>
      <sz val="12"/>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s>
  <borders count="28">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bottom/>
      <diagonal/>
    </border>
  </borders>
  <cellStyleXfs count="2">
    <xf numFmtId="0" fontId="0" fillId="0" borderId="0"/>
    <xf numFmtId="44" fontId="1" fillId="0" borderId="0" applyFont="0" applyFill="0" applyBorder="0" applyAlignment="0" applyProtection="0"/>
  </cellStyleXfs>
  <cellXfs count="71">
    <xf numFmtId="0" fontId="0" fillId="0" borderId="0" xfId="0"/>
    <xf numFmtId="0" fontId="3" fillId="0" borderId="0" xfId="0" applyFont="1"/>
    <xf numFmtId="0" fontId="6" fillId="0" borderId="10" xfId="0" applyFont="1" applyBorder="1" applyAlignment="1" applyProtection="1">
      <alignment horizontal="center"/>
      <protection hidden="1"/>
    </xf>
    <xf numFmtId="0" fontId="5" fillId="0" borderId="10" xfId="0" applyFont="1" applyBorder="1" applyAlignment="1" applyProtection="1">
      <alignment horizontal="center"/>
      <protection hidden="1"/>
    </xf>
    <xf numFmtId="0" fontId="6" fillId="0" borderId="9" xfId="0" applyFont="1" applyBorder="1" applyAlignment="1" applyProtection="1">
      <alignment horizontal="center"/>
      <protection hidden="1"/>
    </xf>
    <xf numFmtId="0" fontId="6" fillId="0" borderId="15" xfId="0" applyFont="1" applyBorder="1" applyProtection="1">
      <protection hidden="1"/>
    </xf>
    <xf numFmtId="0" fontId="6" fillId="0" borderId="16" xfId="0" applyFont="1" applyBorder="1" applyProtection="1">
      <protection hidden="1"/>
    </xf>
    <xf numFmtId="0" fontId="6" fillId="0" borderId="17" xfId="0" applyFont="1" applyBorder="1" applyProtection="1">
      <protection hidden="1"/>
    </xf>
    <xf numFmtId="0" fontId="3" fillId="0" borderId="15" xfId="0" applyFont="1" applyBorder="1" applyAlignment="1" applyProtection="1">
      <alignment wrapText="1"/>
      <protection hidden="1"/>
    </xf>
    <xf numFmtId="0" fontId="3" fillId="0" borderId="16" xfId="0" applyFont="1" applyBorder="1" applyProtection="1">
      <protection hidden="1"/>
    </xf>
    <xf numFmtId="44" fontId="3" fillId="0" borderId="16" xfId="1" applyFont="1" applyBorder="1" applyProtection="1">
      <protection hidden="1"/>
    </xf>
    <xf numFmtId="0" fontId="3" fillId="2" borderId="16" xfId="0" applyFont="1" applyFill="1" applyBorder="1" applyProtection="1">
      <protection locked="0"/>
    </xf>
    <xf numFmtId="44" fontId="3" fillId="0" borderId="17" xfId="0" applyNumberFormat="1" applyFont="1" applyBorder="1" applyProtection="1">
      <protection hidden="1"/>
    </xf>
    <xf numFmtId="0" fontId="6" fillId="0" borderId="15" xfId="0" applyFont="1" applyBorder="1" applyAlignment="1" applyProtection="1">
      <alignment wrapText="1"/>
      <protection hidden="1"/>
    </xf>
    <xf numFmtId="0" fontId="3" fillId="0" borderId="18" xfId="0" applyFont="1" applyBorder="1" applyAlignment="1" applyProtection="1">
      <alignment horizontal="center" wrapText="1"/>
      <protection hidden="1"/>
    </xf>
    <xf numFmtId="0" fontId="3" fillId="2" borderId="19" xfId="0" applyFont="1" applyFill="1" applyBorder="1" applyAlignment="1" applyProtection="1">
      <alignment horizontal="center" wrapText="1"/>
      <protection locked="0"/>
    </xf>
    <xf numFmtId="44" fontId="3" fillId="0" borderId="16" xfId="1" applyFont="1" applyBorder="1" applyAlignment="1" applyProtection="1">
      <protection hidden="1"/>
    </xf>
    <xf numFmtId="44" fontId="3" fillId="0" borderId="17" xfId="0" applyNumberFormat="1" applyFont="1" applyBorder="1" applyAlignment="1" applyProtection="1">
      <alignment horizontal="center"/>
      <protection hidden="1"/>
    </xf>
    <xf numFmtId="0" fontId="3" fillId="0" borderId="16" xfId="0" applyFont="1" applyBorder="1" applyAlignment="1" applyProtection="1">
      <alignment horizontal="center"/>
      <protection hidden="1"/>
    </xf>
    <xf numFmtId="0" fontId="3" fillId="0" borderId="15" xfId="0" applyFont="1" applyBorder="1" applyAlignment="1">
      <alignment horizontal="right"/>
    </xf>
    <xf numFmtId="0" fontId="3" fillId="2" borderId="17" xfId="0" applyFont="1" applyFill="1" applyBorder="1" applyAlignment="1" applyProtection="1">
      <alignment horizontal="left"/>
      <protection locked="0"/>
    </xf>
    <xf numFmtId="0" fontId="3" fillId="0" borderId="16" xfId="0" applyFont="1" applyBorder="1" applyAlignment="1">
      <alignment horizontal="right"/>
    </xf>
    <xf numFmtId="0" fontId="8" fillId="0" borderId="15" xfId="0" applyFont="1" applyBorder="1" applyAlignment="1">
      <alignment horizontal="right"/>
    </xf>
    <xf numFmtId="0" fontId="0" fillId="5" borderId="16" xfId="0" applyFill="1" applyBorder="1"/>
    <xf numFmtId="0" fontId="8" fillId="5" borderId="17" xfId="0" applyFont="1" applyFill="1" applyBorder="1" applyAlignment="1">
      <alignment horizontal="center"/>
    </xf>
    <xf numFmtId="0" fontId="0" fillId="0" borderId="15" xfId="0" applyBorder="1" applyAlignment="1">
      <alignment horizontal="right"/>
    </xf>
    <xf numFmtId="0" fontId="0" fillId="0" borderId="20" xfId="0" applyBorder="1" applyAlignment="1">
      <alignment horizontal="right"/>
    </xf>
    <xf numFmtId="0" fontId="7" fillId="5" borderId="8" xfId="0" applyFont="1" applyFill="1" applyBorder="1" applyAlignment="1" applyProtection="1">
      <alignment horizontal="center"/>
      <protection hidden="1"/>
    </xf>
    <xf numFmtId="0" fontId="5" fillId="0" borderId="7" xfId="0" applyFont="1" applyBorder="1" applyAlignment="1" applyProtection="1">
      <alignment horizontal="center" wrapText="1"/>
      <protection hidden="1"/>
    </xf>
    <xf numFmtId="0" fontId="3" fillId="2" borderId="16" xfId="0" applyFont="1" applyFill="1" applyBorder="1" applyAlignment="1" applyProtection="1">
      <alignment horizontal="center" wrapText="1"/>
      <protection locked="0"/>
    </xf>
    <xf numFmtId="164" fontId="0" fillId="5" borderId="16" xfId="0" applyNumberFormat="1" applyFill="1" applyBorder="1" applyAlignment="1">
      <alignment horizontal="left"/>
    </xf>
    <xf numFmtId="164" fontId="0" fillId="5" borderId="17" xfId="0" applyNumberFormat="1" applyFill="1" applyBorder="1" applyAlignment="1">
      <alignment horizontal="left"/>
    </xf>
    <xf numFmtId="0" fontId="0" fillId="5" borderId="23" xfId="0" applyFill="1" applyBorder="1" applyAlignment="1">
      <alignment horizontal="left"/>
    </xf>
    <xf numFmtId="0" fontId="0" fillId="5" borderId="24" xfId="0" applyFill="1" applyBorder="1" applyAlignment="1">
      <alignment horizontal="left"/>
    </xf>
    <xf numFmtId="0" fontId="8" fillId="0" borderId="0" xfId="0" applyFont="1"/>
    <xf numFmtId="14" fontId="8" fillId="0" borderId="0" xfId="0" applyNumberFormat="1" applyFont="1"/>
    <xf numFmtId="0" fontId="7" fillId="4" borderId="4" xfId="0" applyFont="1" applyFill="1" applyBorder="1" applyAlignment="1" applyProtection="1">
      <alignment horizontal="centerContinuous"/>
      <protection hidden="1"/>
    </xf>
    <xf numFmtId="0" fontId="7" fillId="4" borderId="5" xfId="0" applyFont="1" applyFill="1" applyBorder="1" applyAlignment="1" applyProtection="1">
      <alignment horizontal="centerContinuous"/>
      <protection hidden="1"/>
    </xf>
    <xf numFmtId="0" fontId="7" fillId="4" borderId="6" xfId="0" applyFont="1" applyFill="1" applyBorder="1" applyAlignment="1" applyProtection="1">
      <alignment horizontal="centerContinuous"/>
      <protection hidden="1"/>
    </xf>
    <xf numFmtId="0" fontId="7" fillId="4" borderId="15" xfId="0" applyFont="1" applyFill="1" applyBorder="1" applyAlignment="1" applyProtection="1">
      <alignment horizontal="centerContinuous" wrapText="1"/>
      <protection hidden="1"/>
    </xf>
    <xf numFmtId="0" fontId="7" fillId="4" borderId="16" xfId="0" applyFont="1" applyFill="1" applyBorder="1" applyAlignment="1" applyProtection="1">
      <alignment horizontal="centerContinuous" wrapText="1"/>
      <protection hidden="1"/>
    </xf>
    <xf numFmtId="0" fontId="7" fillId="4" borderId="17" xfId="0" applyFont="1" applyFill="1" applyBorder="1" applyAlignment="1" applyProtection="1">
      <alignment horizontal="centerContinuous" wrapText="1"/>
      <protection hidden="1"/>
    </xf>
    <xf numFmtId="0" fontId="3" fillId="0" borderId="15" xfId="0" applyFont="1" applyBorder="1" applyAlignment="1" applyProtection="1">
      <alignment horizontal="centerContinuous"/>
      <protection hidden="1"/>
    </xf>
    <xf numFmtId="0" fontId="3" fillId="0" borderId="16" xfId="0" applyFont="1" applyBorder="1" applyAlignment="1" applyProtection="1">
      <alignment horizontal="centerContinuous"/>
      <protection hidden="1"/>
    </xf>
    <xf numFmtId="0" fontId="7" fillId="4" borderId="4" xfId="0" applyFont="1" applyFill="1" applyBorder="1" applyAlignment="1" applyProtection="1">
      <alignment horizontal="centerContinuous" wrapText="1"/>
      <protection hidden="1"/>
    </xf>
    <xf numFmtId="0" fontId="7" fillId="4" borderId="5" xfId="0" applyFont="1" applyFill="1" applyBorder="1" applyAlignment="1" applyProtection="1">
      <alignment horizontal="centerContinuous" wrapText="1"/>
      <protection hidden="1"/>
    </xf>
    <xf numFmtId="0" fontId="7" fillId="4" borderId="6" xfId="0" applyFont="1" applyFill="1" applyBorder="1" applyAlignment="1" applyProtection="1">
      <alignment horizontal="centerContinuous" wrapText="1"/>
      <protection hidden="1"/>
    </xf>
    <xf numFmtId="0" fontId="7" fillId="4" borderId="15" xfId="0" applyFont="1" applyFill="1" applyBorder="1" applyAlignment="1" applyProtection="1">
      <alignment horizontal="centerContinuous"/>
      <protection hidden="1"/>
    </xf>
    <xf numFmtId="0" fontId="7" fillId="4" borderId="16" xfId="0" applyFont="1" applyFill="1" applyBorder="1" applyAlignment="1" applyProtection="1">
      <alignment horizontal="centerContinuous"/>
      <protection hidden="1"/>
    </xf>
    <xf numFmtId="0" fontId="7" fillId="4" borderId="17" xfId="0" applyFont="1" applyFill="1" applyBorder="1" applyAlignment="1" applyProtection="1">
      <alignment horizontal="centerContinuous"/>
      <protection hidden="1"/>
    </xf>
    <xf numFmtId="0" fontId="3" fillId="0" borderId="4" xfId="0" applyFont="1" applyBorder="1" applyAlignment="1" applyProtection="1">
      <alignment horizontal="centerContinuous"/>
      <protection hidden="1"/>
    </xf>
    <xf numFmtId="0" fontId="3" fillId="0" borderId="5" xfId="0" applyFont="1" applyBorder="1" applyAlignment="1" applyProtection="1">
      <alignment horizontal="centerContinuous"/>
      <protection hidden="1"/>
    </xf>
    <xf numFmtId="0" fontId="3" fillId="0" borderId="22" xfId="0" applyFont="1" applyBorder="1" applyAlignment="1" applyProtection="1">
      <alignment horizontal="centerContinuous"/>
      <protection hidden="1"/>
    </xf>
    <xf numFmtId="0" fontId="5" fillId="4" borderId="12" xfId="0" applyFont="1" applyFill="1" applyBorder="1" applyAlignment="1" applyProtection="1">
      <alignment horizontal="centerContinuous"/>
      <protection hidden="1"/>
    </xf>
    <xf numFmtId="0" fontId="5" fillId="4" borderId="13" xfId="0" applyFont="1" applyFill="1" applyBorder="1" applyAlignment="1" applyProtection="1">
      <alignment horizontal="centerContinuous"/>
      <protection hidden="1"/>
    </xf>
    <xf numFmtId="0" fontId="5" fillId="4" borderId="14" xfId="0" applyFont="1" applyFill="1" applyBorder="1" applyAlignment="1" applyProtection="1">
      <alignment horizontal="centerContinuous"/>
      <protection hidden="1"/>
    </xf>
    <xf numFmtId="0" fontId="2" fillId="3" borderId="1" xfId="0" applyFont="1" applyFill="1" applyBorder="1" applyAlignment="1" applyProtection="1">
      <alignment horizontal="centerContinuous"/>
      <protection hidden="1"/>
    </xf>
    <xf numFmtId="0" fontId="4" fillId="3" borderId="2" xfId="0" applyFont="1" applyFill="1" applyBorder="1" applyAlignment="1" applyProtection="1">
      <alignment horizontal="centerContinuous"/>
      <protection hidden="1"/>
    </xf>
    <xf numFmtId="0" fontId="4" fillId="3" borderId="3" xfId="0" applyFont="1" applyFill="1" applyBorder="1" applyAlignment="1" applyProtection="1">
      <alignment horizontal="centerContinuous"/>
      <protection hidden="1"/>
    </xf>
    <xf numFmtId="0" fontId="6" fillId="0" borderId="11" xfId="0" applyFont="1" applyBorder="1" applyAlignment="1" applyProtection="1">
      <alignment horizontal="centerContinuous"/>
      <protection hidden="1"/>
    </xf>
    <xf numFmtId="0" fontId="6" fillId="0" borderId="8" xfId="0" applyFont="1" applyBorder="1" applyAlignment="1" applyProtection="1">
      <alignment horizontal="centerContinuous"/>
      <protection hidden="1"/>
    </xf>
    <xf numFmtId="0" fontId="0" fillId="0" borderId="26" xfId="0" applyBorder="1"/>
    <xf numFmtId="0" fontId="0" fillId="0" borderId="27" xfId="0" applyBorder="1"/>
    <xf numFmtId="0" fontId="5" fillId="4" borderId="25" xfId="0" applyFont="1" applyFill="1" applyBorder="1" applyAlignment="1" applyProtection="1">
      <alignment horizontal="center" wrapText="1"/>
      <protection hidden="1"/>
    </xf>
    <xf numFmtId="0" fontId="3" fillId="5" borderId="25" xfId="0" applyFont="1" applyFill="1" applyBorder="1" applyAlignment="1" applyProtection="1">
      <alignment wrapText="1"/>
      <protection hidden="1"/>
    </xf>
    <xf numFmtId="0" fontId="0" fillId="5" borderId="16" xfId="0" applyFill="1" applyBorder="1" applyAlignment="1">
      <alignment horizontal="left"/>
    </xf>
    <xf numFmtId="0" fontId="3" fillId="2" borderId="16" xfId="0" applyFont="1" applyFill="1" applyBorder="1" applyAlignment="1" applyProtection="1">
      <alignment horizontal="center" wrapText="1"/>
      <protection locked="0"/>
    </xf>
    <xf numFmtId="0" fontId="3" fillId="2" borderId="21" xfId="0" applyFont="1" applyFill="1" applyBorder="1" applyAlignment="1" applyProtection="1">
      <alignment horizontal="center" wrapText="1"/>
      <protection locked="0"/>
    </xf>
    <xf numFmtId="0" fontId="3" fillId="2" borderId="22" xfId="0" applyFont="1" applyFill="1" applyBorder="1" applyAlignment="1" applyProtection="1">
      <alignment horizontal="center" wrapText="1"/>
      <protection locked="0"/>
    </xf>
    <xf numFmtId="0" fontId="3" fillId="0" borderId="5" xfId="0" applyFont="1" applyBorder="1" applyAlignment="1" applyProtection="1">
      <alignment horizontal="center" wrapText="1"/>
      <protection hidden="1"/>
    </xf>
    <xf numFmtId="0" fontId="3" fillId="0" borderId="22" xfId="0" applyFont="1" applyBorder="1" applyAlignment="1" applyProtection="1">
      <alignment horizontal="center" wrapText="1"/>
      <protection hidden="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E50"/>
  <sheetViews>
    <sheetView tabSelected="1" view="pageLayout" zoomScaleNormal="100" workbookViewId="0">
      <selection activeCell="D11" sqref="D11"/>
    </sheetView>
  </sheetViews>
  <sheetFormatPr defaultColWidth="8.85546875" defaultRowHeight="15" x14ac:dyDescent="0.25"/>
  <cols>
    <col min="1" max="1" width="33.7109375" style="1" customWidth="1"/>
    <col min="2" max="2" width="14.28515625" style="1" customWidth="1"/>
    <col min="3" max="3" width="16.7109375" style="1" customWidth="1"/>
    <col min="4" max="4" width="17.28515625" style="1" bestFit="1" customWidth="1"/>
    <col min="5" max="5" width="16.7109375" style="1" customWidth="1"/>
    <col min="6" max="16384" width="8.85546875" style="1"/>
  </cols>
  <sheetData>
    <row r="1" spans="1:5" s="34" customFormat="1" ht="15.75" thickBot="1" x14ac:dyDescent="0.3">
      <c r="A1" s="34" t="s">
        <v>87</v>
      </c>
      <c r="E1" s="35">
        <v>45747</v>
      </c>
    </row>
    <row r="2" spans="1:5" ht="27.2" customHeight="1" thickTop="1" thickBot="1" x14ac:dyDescent="0.35">
      <c r="A2" s="56" t="s">
        <v>20</v>
      </c>
      <c r="B2" s="57"/>
      <c r="C2" s="57"/>
      <c r="D2" s="57"/>
      <c r="E2" s="58"/>
    </row>
    <row r="3" spans="1:5" ht="39" thickBot="1" x14ac:dyDescent="0.4">
      <c r="A3" s="28" t="s">
        <v>81</v>
      </c>
      <c r="B3" s="2" t="s">
        <v>41</v>
      </c>
      <c r="C3" s="3">
        <v>61</v>
      </c>
      <c r="D3" s="2" t="s">
        <v>42</v>
      </c>
      <c r="E3" s="27" t="s">
        <v>79</v>
      </c>
    </row>
    <row r="4" spans="1:5" ht="15.75" thickBot="1" x14ac:dyDescent="0.3">
      <c r="A4" s="4" t="s">
        <v>12</v>
      </c>
      <c r="B4" s="2">
        <v>4400023793</v>
      </c>
      <c r="C4" s="2" t="s">
        <v>13</v>
      </c>
      <c r="D4" s="59" t="s">
        <v>50</v>
      </c>
      <c r="E4" s="60"/>
    </row>
    <row r="5" spans="1:5" ht="21" x14ac:dyDescent="0.35">
      <c r="A5" s="53" t="s">
        <v>1</v>
      </c>
      <c r="B5" s="54"/>
      <c r="C5" s="54"/>
      <c r="D5" s="54"/>
      <c r="E5" s="55"/>
    </row>
    <row r="6" spans="1:5" x14ac:dyDescent="0.25">
      <c r="A6" s="5" t="s">
        <v>2</v>
      </c>
      <c r="B6" s="6" t="s">
        <v>3</v>
      </c>
      <c r="C6" s="6" t="s">
        <v>0</v>
      </c>
      <c r="D6" s="6" t="s">
        <v>4</v>
      </c>
      <c r="E6" s="7" t="s">
        <v>5</v>
      </c>
    </row>
    <row r="7" spans="1:5" x14ac:dyDescent="0.25">
      <c r="A7" s="8" t="s">
        <v>86</v>
      </c>
      <c r="B7" s="9" t="s">
        <v>70</v>
      </c>
      <c r="C7" s="10">
        <v>46258</v>
      </c>
      <c r="D7" s="11"/>
      <c r="E7" s="12">
        <f>$C7*D7</f>
        <v>0</v>
      </c>
    </row>
    <row r="8" spans="1:5" ht="18.75" x14ac:dyDescent="0.3">
      <c r="A8" s="39" t="s">
        <v>14</v>
      </c>
      <c r="B8" s="40"/>
      <c r="C8" s="40"/>
      <c r="D8" s="40"/>
      <c r="E8" s="41"/>
    </row>
    <row r="9" spans="1:5" x14ac:dyDescent="0.25">
      <c r="A9" s="13" t="s">
        <v>10</v>
      </c>
      <c r="B9" s="6" t="s">
        <v>3</v>
      </c>
      <c r="C9" s="6" t="s">
        <v>0</v>
      </c>
      <c r="D9" s="6" t="s">
        <v>4</v>
      </c>
      <c r="E9" s="7" t="s">
        <v>5</v>
      </c>
    </row>
    <row r="10" spans="1:5" x14ac:dyDescent="0.25">
      <c r="A10" s="8" t="s">
        <v>72</v>
      </c>
      <c r="B10" s="9" t="s">
        <v>40</v>
      </c>
      <c r="C10" s="10">
        <v>49180</v>
      </c>
      <c r="D10" s="11">
        <v>0</v>
      </c>
      <c r="E10" s="12">
        <f t="shared" ref="E10:E11" si="0">$C10*D10</f>
        <v>0</v>
      </c>
    </row>
    <row r="11" spans="1:5" x14ac:dyDescent="0.25">
      <c r="A11" s="8" t="s">
        <v>73</v>
      </c>
      <c r="B11" s="9" t="s">
        <v>74</v>
      </c>
      <c r="C11" s="10">
        <v>50514</v>
      </c>
      <c r="D11" s="11"/>
      <c r="E11" s="12">
        <f t="shared" si="0"/>
        <v>0</v>
      </c>
    </row>
    <row r="12" spans="1:5" ht="18.75" x14ac:dyDescent="0.3">
      <c r="A12" s="44" t="s">
        <v>21</v>
      </c>
      <c r="B12" s="45"/>
      <c r="C12" s="45"/>
      <c r="D12" s="45"/>
      <c r="E12" s="46"/>
    </row>
    <row r="13" spans="1:5" x14ac:dyDescent="0.25">
      <c r="A13" s="14" t="s">
        <v>71</v>
      </c>
      <c r="B13" s="29"/>
      <c r="C13" s="69" t="s">
        <v>25</v>
      </c>
      <c r="D13" s="70"/>
      <c r="E13" s="15" t="s">
        <v>89</v>
      </c>
    </row>
    <row r="14" spans="1:5" x14ac:dyDescent="0.25">
      <c r="A14" s="14" t="s">
        <v>24</v>
      </c>
      <c r="B14" s="29"/>
      <c r="C14" s="69"/>
      <c r="D14" s="70"/>
      <c r="E14" s="15"/>
    </row>
    <row r="15" spans="1:5" ht="18.75" x14ac:dyDescent="0.3">
      <c r="A15" s="36" t="s">
        <v>6</v>
      </c>
      <c r="B15" s="37"/>
      <c r="C15" s="37"/>
      <c r="D15" s="37"/>
      <c r="E15" s="38"/>
    </row>
    <row r="16" spans="1:5" x14ac:dyDescent="0.25">
      <c r="A16" s="5" t="s">
        <v>22</v>
      </c>
      <c r="B16" s="6" t="s">
        <v>7</v>
      </c>
      <c r="C16" s="6" t="s">
        <v>8</v>
      </c>
      <c r="D16" s="6" t="s">
        <v>9</v>
      </c>
      <c r="E16" s="7" t="s">
        <v>5</v>
      </c>
    </row>
    <row r="17" spans="1:5" x14ac:dyDescent="0.25">
      <c r="A17" s="8" t="s">
        <v>77</v>
      </c>
      <c r="B17" s="18" t="s">
        <v>26</v>
      </c>
      <c r="C17" s="16">
        <v>104</v>
      </c>
      <c r="D17" s="11"/>
      <c r="E17" s="12">
        <f>IF(D17="Yes",$C17*SUM($D$7:$D$11),0)</f>
        <v>0</v>
      </c>
    </row>
    <row r="18" spans="1:5" x14ac:dyDescent="0.25">
      <c r="A18" s="8" t="s">
        <v>85</v>
      </c>
      <c r="B18" s="18" t="s">
        <v>75</v>
      </c>
      <c r="C18" s="16">
        <v>1162</v>
      </c>
      <c r="D18" s="11"/>
      <c r="E18" s="12">
        <f t="shared" ref="E18" si="1">IF(D18="Yes",$C18*SUM($D$7:$D$11),0)</f>
        <v>0</v>
      </c>
    </row>
    <row r="19" spans="1:5" x14ac:dyDescent="0.25">
      <c r="A19" s="8" t="s">
        <v>57</v>
      </c>
      <c r="B19" s="18" t="s">
        <v>27</v>
      </c>
      <c r="C19" s="16">
        <v>368</v>
      </c>
      <c r="D19" s="11"/>
      <c r="E19" s="12">
        <f>IF(D19="Yes",$C19*SUM($D$7:$D$11),0)</f>
        <v>0</v>
      </c>
    </row>
    <row r="20" spans="1:5" x14ac:dyDescent="0.25">
      <c r="A20" s="8" t="s">
        <v>80</v>
      </c>
      <c r="B20" s="18" t="s">
        <v>58</v>
      </c>
      <c r="C20" s="16">
        <v>228</v>
      </c>
      <c r="D20" s="11"/>
      <c r="E20" s="12">
        <f>IF(D20="Yes",$C20*SUM($D$7:$D$11),0)</f>
        <v>0</v>
      </c>
    </row>
    <row r="21" spans="1:5" ht="30" x14ac:dyDescent="0.25">
      <c r="A21" s="8" t="s">
        <v>59</v>
      </c>
      <c r="B21" s="18" t="s">
        <v>60</v>
      </c>
      <c r="C21" s="16">
        <v>387</v>
      </c>
      <c r="D21" s="11"/>
      <c r="E21" s="12">
        <f>IF(D21="Yes",$C21*SUM($D$7:$D$11),0)</f>
        <v>0</v>
      </c>
    </row>
    <row r="22" spans="1:5" x14ac:dyDescent="0.25">
      <c r="A22" s="8" t="s">
        <v>61</v>
      </c>
      <c r="B22" s="18" t="s">
        <v>62</v>
      </c>
      <c r="C22" s="16">
        <v>415</v>
      </c>
      <c r="D22" s="11"/>
      <c r="E22" s="12">
        <f>IF(D22="Yes",$C22*SUM($D$7:$D$11),0)</f>
        <v>0</v>
      </c>
    </row>
    <row r="23" spans="1:5" ht="14.25" customHeight="1" x14ac:dyDescent="0.25">
      <c r="A23" s="8" t="s">
        <v>65</v>
      </c>
      <c r="B23" s="18" t="s">
        <v>63</v>
      </c>
      <c r="C23" s="16">
        <v>223</v>
      </c>
      <c r="D23" s="11"/>
      <c r="E23" s="12">
        <f>IF(D23="Yes",$C23*SUM($D$7:$D$11),0)</f>
        <v>0</v>
      </c>
    </row>
    <row r="24" spans="1:5" x14ac:dyDescent="0.25">
      <c r="A24" s="8" t="s">
        <v>78</v>
      </c>
      <c r="B24" s="18" t="s">
        <v>28</v>
      </c>
      <c r="C24" s="16" t="s">
        <v>82</v>
      </c>
      <c r="D24" s="11"/>
      <c r="E24" s="12">
        <f>IF(D24="YES","NC",0)</f>
        <v>0</v>
      </c>
    </row>
    <row r="25" spans="1:5" x14ac:dyDescent="0.25">
      <c r="A25" s="8" t="s">
        <v>64</v>
      </c>
      <c r="B25" s="18" t="s">
        <v>29</v>
      </c>
      <c r="C25" s="16">
        <v>360</v>
      </c>
      <c r="D25" s="11"/>
      <c r="E25" s="12">
        <f t="shared" ref="E25:E34" si="2">IF(D25="Yes",$C25*SUM($D$7:$D$11),0)</f>
        <v>0</v>
      </c>
    </row>
    <row r="26" spans="1:5" x14ac:dyDescent="0.25">
      <c r="A26" s="8" t="s">
        <v>30</v>
      </c>
      <c r="B26" s="18" t="s">
        <v>29</v>
      </c>
      <c r="C26" s="16">
        <v>442</v>
      </c>
      <c r="D26" s="11"/>
      <c r="E26" s="12">
        <f t="shared" si="2"/>
        <v>0</v>
      </c>
    </row>
    <row r="27" spans="1:5" x14ac:dyDescent="0.25">
      <c r="A27" s="8" t="s">
        <v>83</v>
      </c>
      <c r="B27" s="18" t="s">
        <v>31</v>
      </c>
      <c r="C27" s="16">
        <v>68</v>
      </c>
      <c r="D27" s="11"/>
      <c r="E27" s="12">
        <f t="shared" si="2"/>
        <v>0</v>
      </c>
    </row>
    <row r="28" spans="1:5" x14ac:dyDescent="0.25">
      <c r="A28" s="8" t="s">
        <v>32</v>
      </c>
      <c r="B28" s="18" t="s">
        <v>33</v>
      </c>
      <c r="C28" s="16">
        <v>442</v>
      </c>
      <c r="D28" s="11"/>
      <c r="E28" s="12">
        <f t="shared" si="2"/>
        <v>0</v>
      </c>
    </row>
    <row r="29" spans="1:5" ht="30" x14ac:dyDescent="0.25">
      <c r="A29" s="8" t="s">
        <v>84</v>
      </c>
      <c r="B29" s="18" t="s">
        <v>76</v>
      </c>
      <c r="C29" s="16">
        <v>269</v>
      </c>
      <c r="D29" s="11"/>
      <c r="E29" s="12">
        <f t="shared" si="2"/>
        <v>0</v>
      </c>
    </row>
    <row r="30" spans="1:5" x14ac:dyDescent="0.25">
      <c r="A30" s="8" t="s">
        <v>34</v>
      </c>
      <c r="B30" s="18" t="s">
        <v>35</v>
      </c>
      <c r="C30" s="16">
        <v>72</v>
      </c>
      <c r="D30" s="11"/>
      <c r="E30" s="12">
        <f t="shared" si="2"/>
        <v>0</v>
      </c>
    </row>
    <row r="31" spans="1:5" x14ac:dyDescent="0.25">
      <c r="A31" s="8" t="s">
        <v>36</v>
      </c>
      <c r="B31" s="18" t="s">
        <v>37</v>
      </c>
      <c r="C31" s="16">
        <v>72</v>
      </c>
      <c r="D31" s="11"/>
      <c r="E31" s="12">
        <f t="shared" si="2"/>
        <v>0</v>
      </c>
    </row>
    <row r="32" spans="1:5" x14ac:dyDescent="0.25">
      <c r="A32" s="8" t="s">
        <v>38</v>
      </c>
      <c r="B32" s="18" t="s">
        <v>39</v>
      </c>
      <c r="C32" s="16">
        <v>72</v>
      </c>
      <c r="D32" s="11"/>
      <c r="E32" s="12">
        <f t="shared" si="2"/>
        <v>0</v>
      </c>
    </row>
    <row r="33" spans="1:5" x14ac:dyDescent="0.25">
      <c r="A33" s="8" t="s">
        <v>66</v>
      </c>
      <c r="B33" s="18">
        <v>942</v>
      </c>
      <c r="C33" s="16">
        <v>41</v>
      </c>
      <c r="D33" s="11"/>
      <c r="E33" s="12">
        <f t="shared" si="2"/>
        <v>0</v>
      </c>
    </row>
    <row r="34" spans="1:5" x14ac:dyDescent="0.25">
      <c r="A34" s="8" t="s">
        <v>55</v>
      </c>
      <c r="B34" s="18" t="s">
        <v>56</v>
      </c>
      <c r="C34" s="16">
        <v>269</v>
      </c>
      <c r="D34" s="11"/>
      <c r="E34" s="12">
        <f t="shared" si="2"/>
        <v>0</v>
      </c>
    </row>
    <row r="35" spans="1:5" x14ac:dyDescent="0.25">
      <c r="A35" s="42" t="s">
        <v>17</v>
      </c>
      <c r="B35" s="43"/>
      <c r="C35" s="43"/>
      <c r="D35" s="9" t="s">
        <v>11</v>
      </c>
      <c r="E35" s="17">
        <f>IF(SUM(D7:D11)=0,0,SUM(E7:E11,E17:E34)/SUM(D7:D11))</f>
        <v>0</v>
      </c>
    </row>
    <row r="36" spans="1:5" ht="18.75" x14ac:dyDescent="0.3">
      <c r="A36" s="47" t="s">
        <v>15</v>
      </c>
      <c r="B36" s="48"/>
      <c r="C36" s="48"/>
      <c r="D36" s="48"/>
      <c r="E36" s="49"/>
    </row>
    <row r="37" spans="1:5" x14ac:dyDescent="0.25">
      <c r="A37" s="50" t="s">
        <v>16</v>
      </c>
      <c r="B37" s="51"/>
      <c r="C37" s="51"/>
      <c r="D37" s="52"/>
      <c r="E37" s="12">
        <f>ROUND(0.0035*E35,2)</f>
        <v>0</v>
      </c>
    </row>
    <row r="38" spans="1:5" x14ac:dyDescent="0.25">
      <c r="A38" s="50" t="s">
        <v>43</v>
      </c>
      <c r="B38" s="51"/>
      <c r="C38" s="51"/>
      <c r="D38" s="52"/>
      <c r="E38" s="12">
        <v>11.25</v>
      </c>
    </row>
    <row r="39" spans="1:5" x14ac:dyDescent="0.25">
      <c r="A39" s="42" t="s">
        <v>23</v>
      </c>
      <c r="B39" s="43"/>
      <c r="C39" s="43"/>
      <c r="D39" s="43"/>
      <c r="E39" s="12">
        <v>20</v>
      </c>
    </row>
    <row r="40" spans="1:5" x14ac:dyDescent="0.25">
      <c r="A40" s="42" t="s">
        <v>18</v>
      </c>
      <c r="B40" s="43"/>
      <c r="C40" s="43"/>
      <c r="D40" s="9" t="s">
        <v>11</v>
      </c>
      <c r="E40" s="12">
        <f>IF(SUM(E35:E39)&lt;100,0,SUM(E35:E39))</f>
        <v>0</v>
      </c>
    </row>
    <row r="41" spans="1:5" x14ac:dyDescent="0.25">
      <c r="A41" s="42" t="s">
        <v>19</v>
      </c>
      <c r="B41" s="43"/>
      <c r="C41" s="43"/>
      <c r="D41" s="9" t="str">
        <f>IF(SUM(D7:D11)=0,"",IF(SUM(D7:D11)=1,"1 Vehicle",SUM(D7:D11)&amp;" Vehicles"))</f>
        <v/>
      </c>
      <c r="E41" s="12">
        <f>E40*SUM(D7:D11)</f>
        <v>0</v>
      </c>
    </row>
    <row r="42" spans="1:5" ht="18.75" x14ac:dyDescent="0.3">
      <c r="A42" s="36" t="s">
        <v>44</v>
      </c>
      <c r="B42" s="37"/>
      <c r="C42" s="37"/>
      <c r="D42" s="37"/>
      <c r="E42" s="38"/>
    </row>
    <row r="43" spans="1:5" x14ac:dyDescent="0.25">
      <c r="A43" s="19" t="s">
        <v>45</v>
      </c>
      <c r="B43" s="66"/>
      <c r="C43" s="66"/>
      <c r="D43" s="21" t="s">
        <v>67</v>
      </c>
      <c r="E43" s="20"/>
    </row>
    <row r="44" spans="1:5" x14ac:dyDescent="0.25">
      <c r="A44" s="19" t="s">
        <v>46</v>
      </c>
      <c r="B44" s="66"/>
      <c r="C44" s="66"/>
      <c r="D44" s="21" t="s">
        <v>68</v>
      </c>
      <c r="E44" s="20"/>
    </row>
    <row r="45" spans="1:5" x14ac:dyDescent="0.25">
      <c r="A45" s="19" t="s">
        <v>47</v>
      </c>
      <c r="B45" s="67"/>
      <c r="C45" s="68"/>
      <c r="D45" s="21" t="s">
        <v>69</v>
      </c>
      <c r="E45" s="20"/>
    </row>
    <row r="46" spans="1:5" ht="18.75" x14ac:dyDescent="0.3">
      <c r="A46" s="36" t="s">
        <v>48</v>
      </c>
      <c r="B46" s="37"/>
      <c r="C46" s="37"/>
      <c r="D46" s="37"/>
      <c r="E46" s="38"/>
    </row>
    <row r="47" spans="1:5" x14ac:dyDescent="0.25">
      <c r="A47" s="22" t="s">
        <v>50</v>
      </c>
      <c r="B47" s="65" t="s">
        <v>51</v>
      </c>
      <c r="C47" s="65"/>
      <c r="D47" s="23" t="s">
        <v>49</v>
      </c>
      <c r="E47" s="24">
        <v>310062165</v>
      </c>
    </row>
    <row r="48" spans="1:5" x14ac:dyDescent="0.25">
      <c r="A48" s="25" t="s">
        <v>46</v>
      </c>
      <c r="B48" s="30" t="s">
        <v>52</v>
      </c>
      <c r="C48" s="30"/>
      <c r="D48" s="30"/>
      <c r="E48" s="31"/>
    </row>
    <row r="49" spans="1:5" ht="15.75" thickBot="1" x14ac:dyDescent="0.3">
      <c r="A49" s="26" t="s">
        <v>47</v>
      </c>
      <c r="B49" s="32" t="s">
        <v>53</v>
      </c>
      <c r="C49" s="32"/>
      <c r="D49" s="32"/>
      <c r="E49" s="33"/>
    </row>
    <row r="50" spans="1:5" ht="15.75" thickTop="1" x14ac:dyDescent="0.25"/>
  </sheetData>
  <sheetProtection algorithmName="SHA-512" hashValue="yOHEo1Eq5fi9V75rqJLXMt9C7m1LWopn8W23m9xV5TF0L2db/TcaQSvYm75P5G+MslRl1oAvcWSio4rMWey84g==" saltValue="pqNdGfzkgGys9wRysCc3Jg==" spinCount="100000" sheet="1" formatColumns="0" formatRows="0"/>
  <mergeCells count="6">
    <mergeCell ref="B47:C47"/>
    <mergeCell ref="B43:C43"/>
    <mergeCell ref="B44:C44"/>
    <mergeCell ref="B45:C45"/>
    <mergeCell ref="C13:D13"/>
    <mergeCell ref="C14:D14"/>
  </mergeCells>
  <dataValidations count="2">
    <dataValidation type="custom" allowBlank="1" showInputMessage="1" showErrorMessage="1" error="Only one vehicle configuration may be used on each spreadsheet." sqref="D7" xr:uid="{00000000-0002-0000-0000-000000000000}">
      <formula1>IF(SUM(D10:D11)=0,TRUE,FALSE)</formula1>
    </dataValidation>
    <dataValidation type="list" allowBlank="1" showInputMessage="1" showErrorMessage="1" sqref="D17:D34" xr:uid="{00000000-0002-0000-0000-000001000000}">
      <formula1>"Yes, "</formula1>
    </dataValidation>
  </dataValidations>
  <pageMargins left="0.25" right="0.25" top="0.75" bottom="0.75" header="0.3" footer="0.3"/>
  <pageSetup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DEB1A-EB14-4B7E-9DA1-EDAAA588BE23}">
  <dimension ref="A1:A2"/>
  <sheetViews>
    <sheetView workbookViewId="0">
      <selection activeCell="A5" sqref="A5"/>
    </sheetView>
  </sheetViews>
  <sheetFormatPr defaultRowHeight="15" x14ac:dyDescent="0.25"/>
  <cols>
    <col min="1" max="1" width="100.7109375" style="62" customWidth="1"/>
  </cols>
  <sheetData>
    <row r="1" spans="1:1" s="61" customFormat="1" ht="21.75" thickBot="1" x14ac:dyDescent="0.4">
      <c r="A1" s="63" t="s">
        <v>54</v>
      </c>
    </row>
    <row r="2" spans="1:1" ht="210.75" thickBot="1" x14ac:dyDescent="0.3">
      <c r="A2" s="64"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61</vt:lpstr>
      <vt:lpstr>Instructions</vt:lpstr>
    </vt:vector>
  </TitlesOfParts>
  <Company>State of Louisiana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Austin Bachman</dc:creator>
  <cp:lastModifiedBy>Raymond McKnight (DOA)</cp:lastModifiedBy>
  <cp:lastPrinted>2019-12-26T19:02:50Z</cp:lastPrinted>
  <dcterms:created xsi:type="dcterms:W3CDTF">2016-08-11T20:23:26Z</dcterms:created>
  <dcterms:modified xsi:type="dcterms:W3CDTF">2026-04-28T13:41:19Z</dcterms:modified>
</cp:coreProperties>
</file>