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28B8F03A-601C-471F-A664-6E76C823788A}" xr6:coauthVersionLast="47" xr6:coauthVersionMax="47" xr10:uidLastSave="{00000000-0000-0000-0000-000000000000}"/>
  <bookViews>
    <workbookView xWindow="-28920" yWindow="-120" windowWidth="29040" windowHeight="15720" xr2:uid="{00000000-000D-0000-FFFF-FFFF00000000}"/>
  </bookViews>
  <sheets>
    <sheet name="Line 57-Traverse"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7" i="1"/>
  <c r="E15" i="1"/>
  <c r="D24" i="1" l="1"/>
  <c r="E21" i="1"/>
  <c r="E10" i="1"/>
  <c r="E18" i="1" s="1"/>
  <c r="E7" i="1"/>
  <c r="E20" i="1" l="1"/>
  <c r="E23" i="1" s="1"/>
  <c r="E24" i="1" s="1"/>
</calcChain>
</file>

<file path=xl/sharedStrings.xml><?xml version="1.0" encoding="utf-8"?>
<sst xmlns="http://schemas.openxmlformats.org/spreadsheetml/2006/main" count="64" uniqueCount="56">
  <si>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</si>
  <si>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</si>
  <si>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</si>
  <si>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</si>
  <si>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</si>
  <si>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</si>
  <si>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</si>
  <si>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</si>
  <si>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</si>
  <si>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</si>
  <si>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</si>
  <si>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</si>
  <si>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</si>
  <si>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</si>
  <si>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</si>
  <si>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</si>
  <si>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</si>
  <si>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</si>
  <si>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</si>
  <si>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</si>
  <si>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</si>
  <si>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</si>
  <si>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</si>
  <si>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</si>
  <si>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</si>
  <si>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</si>
  <si>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</si>
  <si>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</si>
  <si>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</si>
  <si>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</si>
  <si>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</si>
  <si>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</si>
  <si>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Gerry Lane Chevrolet</t>
  </si>
  <si>
    <t>Chevrolet Traverse</t>
  </si>
  <si>
    <t>2WD w/ 3.6L V6 Engine</t>
  </si>
  <si>
    <t>Eric Meyers</t>
  </si>
  <si>
    <t>225-268-7160</t>
  </si>
  <si>
    <t>eric.meyers@gerrylane.com</t>
  </si>
  <si>
    <t>(GAZ) Summit White</t>
  </si>
  <si>
    <t>(GB8) Mosaic Black Metallic</t>
  </si>
  <si>
    <t>LA Safety Inspection Sticker - 1 Year</t>
  </si>
  <si>
    <t>AWD w/ 3.6L V6 Engine</t>
  </si>
  <si>
    <t>(GXD) Sterling Gray Metallic</t>
  </si>
  <si>
    <t>1LE56-LS</t>
  </si>
  <si>
    <t>1LB56</t>
  </si>
  <si>
    <t>(GXP) Lakeshore Blue Metallic</t>
  </si>
  <si>
    <t>90-120 Days</t>
  </si>
  <si>
    <t>Options</t>
  </si>
  <si>
    <t>Additional Transmitter Fob (Unprogrammed)</t>
  </si>
  <si>
    <t>ATF</t>
  </si>
  <si>
    <t>Additional Key Stick</t>
  </si>
  <si>
    <t>AKS</t>
  </si>
  <si>
    <t>Program Fob to Vehicle</t>
  </si>
  <si>
    <t>PFV</t>
  </si>
  <si>
    <t>PO#______________________________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</si>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</sst>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6" xfId="0" applyNumberFormat="1" applyBorder="1" applyAlignment="1" applyProtection="1">
      <alignment horizontal="center"/>
      <protection hidden="1"/>
    </xf>
    <xf numFmtId="0" fontId="9" fillId="0" borderId="6" xfId="0" applyFont="1" applyBorder="1" applyAlignment="1" applyProtection="1">
      <alignment horizontal="center"/>
      <protection hidden="1"/>
    </xf>
    <xf numFmtId="0" fontId="10" fillId="4" borderId="10" xfId="0" applyFont="1" applyFill="1" applyBorder="1" applyAlignment="1" applyProtection="1">
      <alignment horizontal="center" wrapText="1"/>
      <protection hidden="1"/>
    </xf>
    <xf numFmtId="0" fontId="10" fillId="0" borderId="0" xfId="0" applyFont="1"/>
    <xf numFmtId="44" fontId="0" fillId="0" borderId="0" xfId="0" applyNumberFormat="1"/>
    <xf numFmtId="0" fontId="4" fillId="3" borderId="5" xfId="0" applyFont="1" applyFill="1" applyBorder="1" applyAlignment="1" applyProtection="1">
      <alignment horizontal="center"/>
      <protection hidden="1"/>
    </xf>
    <xf numFmtId="0" fontId="2" fillId="0" borderId="6" xfId="0" applyFont="1" applyBorder="1" applyAlignment="1" applyProtection="1">
      <alignment horizontal="center"/>
      <protection hidden="1"/>
    </xf>
    <xf numFmtId="0" fontId="5" fillId="4" borderId="5" xfId="0" applyFont="1" applyFill="1" applyBorder="1" applyAlignment="1" applyProtection="1">
      <alignment horizontal="left" wrapText="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center"/>
    </xf>
    <xf numFmtId="0" fontId="10" fillId="4" borderId="11" xfId="0" applyFont="1" applyFill="1" applyBorder="1" applyAlignment="1" applyProtection="1">
      <alignment horizontal="centerContinuous" wrapText="1"/>
      <protection hidden="1"/>
    </xf>
    <xf numFmtId="0" fontId="10" fillId="4" borderId="12" xfId="0" applyFont="1" applyFill="1"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14" xfId="0" applyBorder="1" applyAlignment="1" applyProtection="1">
      <alignment horizontal="centerContinuous"/>
      <protection hidden="1"/>
    </xf>
    <xf numFmtId="0" fontId="0" fillId="0" borderId="14" xfId="0" applyBorder="1" applyProtection="1">
      <protection hidden="1"/>
    </xf>
    <xf numFmtId="44" fontId="0" fillId="0" borderId="15" xfId="0" applyNumberFormat="1" applyBorder="1" applyProtection="1">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6" xfId="0" applyBorder="1" applyAlignment="1">
      <alignment horizontal="right"/>
    </xf>
    <xf numFmtId="0" fontId="0" fillId="5" borderId="17" xfId="0" applyFill="1" applyBorder="1" applyAlignment="1" applyProtection="1">
      <alignment horizontal="left"/>
      <protection locked="0"/>
    </xf>
    <xf numFmtId="0" fontId="2" fillId="4" borderId="16" xfId="0" applyFont="1" applyFill="1" applyBorder="1" applyAlignment="1">
      <alignment horizontal="right"/>
    </xf>
    <xf numFmtId="0" fontId="2" fillId="4" borderId="17" xfId="0" applyFont="1" applyFill="1" applyBorder="1" applyAlignment="1">
      <alignment horizontal="center"/>
    </xf>
    <xf numFmtId="0" fontId="0" fillId="4" borderId="16" xfId="0" applyFill="1" applyBorder="1" applyAlignment="1">
      <alignment horizontal="right"/>
    </xf>
    <xf numFmtId="164" fontId="0" fillId="4" borderId="17" xfId="0" applyNumberFormat="1" applyFill="1" applyBorder="1"/>
    <xf numFmtId="0" fontId="0" fillId="4" borderId="18" xfId="0" applyFill="1" applyBorder="1" applyAlignment="1">
      <alignment horizontal="right"/>
    </xf>
    <xf numFmtId="0" fontId="0" fillId="4" borderId="8" xfId="0" applyFill="1" applyBorder="1"/>
    <xf numFmtId="0" fontId="0" fillId="4" borderId="19" xfId="0" applyFill="1" applyBorder="1"/>
    <xf numFmtId="0" fontId="8" fillId="3" borderId="18" xfId="0" applyFont="1" applyFill="1" applyBorder="1" applyAlignment="1" applyProtection="1">
      <alignment horizontal="centerContinuous"/>
      <protection hidden="1"/>
    </xf>
    <xf numFmtId="0" fontId="8" fillId="3" borderId="8" xfId="0" applyFont="1" applyFill="1" applyBorder="1" applyAlignment="1" applyProtection="1">
      <alignment horizontal="centerContinuous"/>
      <protection hidden="1"/>
    </xf>
    <xf numFmtId="0" fontId="8" fillId="3" borderId="19" xfId="0" applyFont="1" applyFill="1" applyBorder="1" applyAlignment="1" applyProtection="1">
      <alignment horizontal="centerContinuous"/>
      <protection hidden="1"/>
    </xf>
    <xf numFmtId="0" fontId="0" fillId="0" borderId="18" xfId="0" applyBorder="1" applyAlignment="1">
      <alignment horizontal="right"/>
    </xf>
    <xf numFmtId="0" fontId="0" fillId="5" borderId="8" xfId="0" applyFill="1" applyBorder="1" applyAlignment="1" applyProtection="1">
      <alignment wrapText="1"/>
      <protection locked="0"/>
    </xf>
    <xf numFmtId="0" fontId="0" fillId="0" borderId="8" xfId="0" applyBorder="1"/>
    <xf numFmtId="0" fontId="0" fillId="5" borderId="19" xfId="0" applyFill="1" applyBorder="1" applyAlignment="1" applyProtection="1">
      <alignment horizontal="left"/>
      <protection locked="0"/>
    </xf>
    <xf numFmtId="0" fontId="8" fillId="3" borderId="11" xfId="0" applyFont="1" applyFill="1" applyBorder="1" applyAlignment="1" applyProtection="1">
      <alignment horizontal="centerContinuous"/>
      <protection hidden="1"/>
    </xf>
    <xf numFmtId="0" fontId="8" fillId="3" borderId="20"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44" fontId="10" fillId="0" borderId="0" xfId="0" applyNumberFormat="1" applyFont="1"/>
    <xf numFmtId="0" fontId="5" fillId="0" borderId="4" xfId="0" applyFont="1" applyBorder="1" applyAlignment="1" applyProtection="1">
      <alignment wrapText="1"/>
      <protection hidden="1"/>
    </xf>
    <xf numFmtId="0" fontId="5" fillId="0" borderId="5" xfId="0" applyFont="1" applyBorder="1" applyAlignment="1" applyProtection="1">
      <alignment horizontal="center"/>
      <protection hidden="1"/>
    </xf>
    <xf numFmtId="44" fontId="5" fillId="0" borderId="5" xfId="1" applyFont="1" applyBorder="1" applyAlignment="1" applyProtection="1">
      <protection hidden="1"/>
    </xf>
    <xf numFmtId="0" fontId="2" fillId="0" borderId="0" xfId="0" applyFont="1"/>
    <xf numFmtId="14" fontId="2"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
  <sheetViews>
    <sheetView tabSelected="1" view="pageLayout" zoomScaleNormal="100" workbookViewId="0">
      <selection activeCell="D11" sqref="D11"/>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 min="6" max="6" width="11.140625" bestFit="1" customWidth="1"/>
  </cols>
  <sheetData>
    <row r="1" spans="1:6" s="70" customFormat="1" ht="15.75" thickBot="1" x14ac:dyDescent="0.3">
      <c r="A1" s="70" t="s">
        <v>54</v>
      </c>
      <c r="E1" s="71">
        <v>45896</v>
      </c>
    </row>
    <row r="2" spans="1:6" ht="19.5" thickTop="1" x14ac:dyDescent="0.3">
      <c r="A2" s="23" t="s">
        <v>0</v>
      </c>
      <c r="B2" s="24"/>
      <c r="C2" s="24"/>
      <c r="D2" s="24"/>
      <c r="E2" s="25"/>
    </row>
    <row r="3" spans="1:6" s="35" customFormat="1" ht="21" x14ac:dyDescent="0.35">
      <c r="A3" s="1" t="s">
        <v>33</v>
      </c>
      <c r="B3" s="2" t="s">
        <v>3</v>
      </c>
      <c r="C3" s="3">
        <v>57</v>
      </c>
      <c r="D3" s="4" t="s">
        <v>4</v>
      </c>
      <c r="E3" s="16" t="s">
        <v>46</v>
      </c>
    </row>
    <row r="4" spans="1:6" s="35" customFormat="1" x14ac:dyDescent="0.25">
      <c r="A4" s="5" t="s">
        <v>5</v>
      </c>
      <c r="B4" s="2">
        <v>4400023794</v>
      </c>
      <c r="C4" s="2" t="s">
        <v>6</v>
      </c>
      <c r="D4" s="2" t="s">
        <v>32</v>
      </c>
      <c r="E4" s="21"/>
    </row>
    <row r="5" spans="1:6" ht="21" x14ac:dyDescent="0.35">
      <c r="A5" s="26" t="s">
        <v>7</v>
      </c>
      <c r="B5" s="27"/>
      <c r="C5" s="27"/>
      <c r="D5" s="27"/>
      <c r="E5" s="28"/>
    </row>
    <row r="6" spans="1:6" x14ac:dyDescent="0.25">
      <c r="A6" s="6" t="s">
        <v>8</v>
      </c>
      <c r="B6" s="7" t="s">
        <v>9</v>
      </c>
      <c r="C6" s="7" t="s">
        <v>10</v>
      </c>
      <c r="D6" s="7" t="s">
        <v>11</v>
      </c>
      <c r="E6" s="8" t="s">
        <v>12</v>
      </c>
    </row>
    <row r="7" spans="1:6" x14ac:dyDescent="0.25">
      <c r="A7" s="9" t="s">
        <v>34</v>
      </c>
      <c r="B7" s="10" t="s">
        <v>43</v>
      </c>
      <c r="C7" s="11">
        <v>39694.400000000001</v>
      </c>
      <c r="D7" s="12"/>
      <c r="E7" s="13">
        <f>$C7*D7</f>
        <v>0</v>
      </c>
      <c r="F7" s="19"/>
    </row>
    <row r="8" spans="1:6" ht="18.75" x14ac:dyDescent="0.3">
      <c r="A8" s="29" t="s">
        <v>13</v>
      </c>
      <c r="B8" s="30"/>
      <c r="C8" s="30"/>
      <c r="D8" s="30"/>
      <c r="E8" s="31"/>
    </row>
    <row r="9" spans="1:6" x14ac:dyDescent="0.25">
      <c r="A9" s="14" t="s">
        <v>14</v>
      </c>
      <c r="B9" s="7" t="s">
        <v>9</v>
      </c>
      <c r="C9" s="7" t="s">
        <v>10</v>
      </c>
      <c r="D9" s="7" t="s">
        <v>11</v>
      </c>
      <c r="E9" s="8" t="s">
        <v>12</v>
      </c>
    </row>
    <row r="10" spans="1:6" x14ac:dyDescent="0.25">
      <c r="A10" s="9" t="s">
        <v>41</v>
      </c>
      <c r="B10" s="10" t="s">
        <v>44</v>
      </c>
      <c r="C10" s="11">
        <v>42694.8</v>
      </c>
      <c r="D10" s="12">
        <v>0</v>
      </c>
      <c r="E10" s="13">
        <f>$C10*D10</f>
        <v>0</v>
      </c>
      <c r="F10" s="19"/>
    </row>
    <row r="11" spans="1:6" ht="21" x14ac:dyDescent="0.35">
      <c r="A11" s="26" t="s">
        <v>15</v>
      </c>
      <c r="B11" s="27"/>
      <c r="C11" s="27"/>
      <c r="D11" s="27"/>
      <c r="E11" s="28"/>
    </row>
    <row r="12" spans="1:6" s="18" customFormat="1" ht="15.75" customHeight="1" x14ac:dyDescent="0.25">
      <c r="A12" s="17" t="s">
        <v>38</v>
      </c>
      <c r="B12" s="12"/>
      <c r="C12" s="36" t="s">
        <v>42</v>
      </c>
      <c r="D12" s="37"/>
      <c r="E12" s="12" t="s">
        <v>55</v>
      </c>
    </row>
    <row r="13" spans="1:6" s="18" customFormat="1" ht="15.75" customHeight="1" x14ac:dyDescent="0.25">
      <c r="A13" s="17" t="s">
        <v>45</v>
      </c>
      <c r="B13" s="12"/>
      <c r="C13" s="36" t="s">
        <v>39</v>
      </c>
      <c r="D13" s="37"/>
      <c r="E13" s="12"/>
    </row>
    <row r="14" spans="1:6" s="18" customFormat="1" ht="21" x14ac:dyDescent="0.35">
      <c r="A14" s="26" t="s">
        <v>47</v>
      </c>
      <c r="B14" s="27"/>
      <c r="C14" s="27"/>
      <c r="D14" s="27"/>
      <c r="E14" s="28"/>
      <c r="F14" s="66"/>
    </row>
    <row r="15" spans="1:6" ht="30" x14ac:dyDescent="0.25">
      <c r="A15" s="67" t="s">
        <v>48</v>
      </c>
      <c r="B15" s="68" t="s">
        <v>49</v>
      </c>
      <c r="C15" s="69">
        <v>176.32</v>
      </c>
      <c r="D15" s="12"/>
      <c r="E15" s="13">
        <f>IF(D15="Yes",$C15*SUM($D$7:$D$10),0)</f>
        <v>0</v>
      </c>
    </row>
    <row r="16" spans="1:6" x14ac:dyDescent="0.25">
      <c r="A16" s="67" t="s">
        <v>50</v>
      </c>
      <c r="B16" s="68" t="s">
        <v>51</v>
      </c>
      <c r="C16" s="69">
        <v>105.76</v>
      </c>
      <c r="D16" s="12"/>
      <c r="E16" s="13">
        <f t="shared" ref="E16:E17" si="0">IF(D16="Yes",$C16*SUM($D$7:$D$10),0)</f>
        <v>0</v>
      </c>
    </row>
    <row r="17" spans="1:6" x14ac:dyDescent="0.25">
      <c r="A17" s="67" t="s">
        <v>52</v>
      </c>
      <c r="B17" s="68" t="s">
        <v>53</v>
      </c>
      <c r="C17" s="69">
        <v>120</v>
      </c>
      <c r="D17" s="12"/>
      <c r="E17" s="13">
        <f t="shared" si="0"/>
        <v>0</v>
      </c>
    </row>
    <row r="18" spans="1:6" x14ac:dyDescent="0.25">
      <c r="A18" s="38" t="s">
        <v>16</v>
      </c>
      <c r="B18" s="39"/>
      <c r="C18" s="39"/>
      <c r="D18" s="10" t="s">
        <v>17</v>
      </c>
      <c r="E18" s="15">
        <f>IF(SUM(D7:D10)=0,0,SUM(E7:E10,E15:E17)/SUM(D7:D10))</f>
        <v>0</v>
      </c>
      <c r="F18" s="19"/>
    </row>
    <row r="19" spans="1:6" ht="18.75" x14ac:dyDescent="0.3">
      <c r="A19" s="32" t="s">
        <v>18</v>
      </c>
      <c r="B19" s="33"/>
      <c r="C19" s="33"/>
      <c r="D19" s="33"/>
      <c r="E19" s="34"/>
    </row>
    <row r="20" spans="1:6" x14ac:dyDescent="0.25">
      <c r="A20" s="38" t="s">
        <v>19</v>
      </c>
      <c r="B20" s="39"/>
      <c r="C20" s="39"/>
      <c r="D20" s="39"/>
      <c r="E20" s="13">
        <f>ROUND(0.0035*E18,2)</f>
        <v>0</v>
      </c>
      <c r="F20" s="19"/>
    </row>
    <row r="21" spans="1:6" x14ac:dyDescent="0.25">
      <c r="A21" s="38" t="s">
        <v>20</v>
      </c>
      <c r="B21" s="39"/>
      <c r="C21" s="39"/>
      <c r="D21" s="39"/>
      <c r="E21" s="13">
        <f>5*2.25</f>
        <v>11.25</v>
      </c>
    </row>
    <row r="22" spans="1:6" x14ac:dyDescent="0.25">
      <c r="A22" s="38" t="s">
        <v>40</v>
      </c>
      <c r="B22" s="39"/>
      <c r="C22" s="39"/>
      <c r="D22" s="39"/>
      <c r="E22" s="13">
        <v>18</v>
      </c>
    </row>
    <row r="23" spans="1:6" x14ac:dyDescent="0.25">
      <c r="A23" s="38" t="s">
        <v>21</v>
      </c>
      <c r="B23" s="39"/>
      <c r="C23" s="39"/>
      <c r="D23" s="10" t="s">
        <v>17</v>
      </c>
      <c r="E23" s="13">
        <f>IF(SUM(E18:E22)&lt;100,0,SUM(E18:E22))</f>
        <v>0</v>
      </c>
      <c r="F23" s="19"/>
    </row>
    <row r="24" spans="1:6" x14ac:dyDescent="0.25">
      <c r="A24" s="40" t="s">
        <v>22</v>
      </c>
      <c r="B24" s="41"/>
      <c r="C24" s="41"/>
      <c r="D24" s="42" t="str">
        <f>IF(SUM(D7:D10)=0,"",IF(SUM(D7:D10)=1,"1 Vehicle",SUM(D7:D10)&amp;" Vehicles"))</f>
        <v/>
      </c>
      <c r="E24" s="43">
        <f>E23*SUM(D7:D10)</f>
        <v>0</v>
      </c>
    </row>
    <row r="25" spans="1:6" ht="18.75" x14ac:dyDescent="0.3">
      <c r="A25" s="63" t="s">
        <v>23</v>
      </c>
      <c r="B25" s="64"/>
      <c r="C25" s="64"/>
      <c r="D25" s="64"/>
      <c r="E25" s="65"/>
    </row>
    <row r="26" spans="1:6" x14ac:dyDescent="0.25">
      <c r="A26" s="47" t="s">
        <v>24</v>
      </c>
      <c r="B26" s="44"/>
      <c r="C26" s="44"/>
      <c r="D26" t="s">
        <v>25</v>
      </c>
      <c r="E26" s="48"/>
    </row>
    <row r="27" spans="1:6" x14ac:dyDescent="0.25">
      <c r="A27" s="47" t="s">
        <v>26</v>
      </c>
      <c r="B27" s="44"/>
      <c r="C27" s="44"/>
      <c r="D27" t="s">
        <v>27</v>
      </c>
      <c r="E27" s="48"/>
    </row>
    <row r="28" spans="1:6" x14ac:dyDescent="0.25">
      <c r="A28" s="59" t="s">
        <v>28</v>
      </c>
      <c r="B28" s="60"/>
      <c r="C28" s="60"/>
      <c r="D28" s="61" t="s">
        <v>29</v>
      </c>
      <c r="E28" s="62"/>
    </row>
    <row r="29" spans="1:6" ht="18.75" x14ac:dyDescent="0.3">
      <c r="A29" s="56" t="s">
        <v>30</v>
      </c>
      <c r="B29" s="57"/>
      <c r="C29" s="57"/>
      <c r="D29" s="57"/>
      <c r="E29" s="58"/>
    </row>
    <row r="30" spans="1:6" x14ac:dyDescent="0.25">
      <c r="A30" s="49" t="s">
        <v>32</v>
      </c>
      <c r="B30" s="45" t="s">
        <v>35</v>
      </c>
      <c r="C30" s="45"/>
      <c r="D30" s="45" t="s">
        <v>31</v>
      </c>
      <c r="E30" s="50">
        <v>310012432</v>
      </c>
    </row>
    <row r="31" spans="1:6" x14ac:dyDescent="0.25">
      <c r="A31" s="51" t="s">
        <v>26</v>
      </c>
      <c r="B31" s="46" t="s">
        <v>36</v>
      </c>
      <c r="C31" s="46"/>
      <c r="D31" s="46"/>
      <c r="E31" s="52"/>
    </row>
    <row r="32" spans="1:6" x14ac:dyDescent="0.25">
      <c r="A32" s="53" t="s">
        <v>28</v>
      </c>
      <c r="B32" s="54" t="s">
        <v>37</v>
      </c>
      <c r="C32" s="54"/>
      <c r="D32" s="54"/>
      <c r="E32" s="55"/>
    </row>
  </sheetData>
  <sheetProtection algorithmName="SHA-512" hashValue="qeB6qxgjz+k4lMHRRwg9+w9BLE/+K1IerIe2NFc4lOtE0xfY/Ygr/+W5IKB9oQd/sQcW7FOpeAXLPSIaFCzWJA==" saltValue="WT7pEBleJpNtri1npCvLbg==" spinCount="100000" sheet="1" objects="1" scenarios="1"/>
  <dataValidations count="1">
    <dataValidation type="list" allowBlank="1" showInputMessage="1" showErrorMessage="1" sqref="D15:D17" xr:uid="{34FDCEB8-1CF7-47F3-81BA-ED885F92F85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9" sqref="A9"/>
    </sheetView>
  </sheetViews>
  <sheetFormatPr defaultRowHeight="15" x14ac:dyDescent="0.25"/>
  <cols>
    <col min="1" max="1" width="99.7109375" customWidth="1"/>
  </cols>
  <sheetData>
    <row r="1" spans="1:1" ht="21" x14ac:dyDescent="0.35">
      <c r="A1" s="20" t="s">
        <v>1</v>
      </c>
    </row>
    <row r="2" spans="1:1" ht="195" x14ac:dyDescent="0.25">
      <c r="A2" s="22"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57-Traverse</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Raymond McKnight (DOA)</cp:lastModifiedBy>
  <cp:lastPrinted>2020-01-14T14:13:24Z</cp:lastPrinted>
  <dcterms:created xsi:type="dcterms:W3CDTF">2019-01-03T16:50:14Z</dcterms:created>
  <dcterms:modified xsi:type="dcterms:W3CDTF">2026-04-28T14:49:58Z</dcterms:modified>
</cp:coreProperties>
</file>