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8_{E48819D0-E960-431A-B1E6-6C5D10A59FF6}" xr6:coauthVersionLast="47" xr6:coauthVersionMax="47" xr10:uidLastSave="{00000000-0000-0000-0000-000000000000}"/>
  <bookViews>
    <workbookView xWindow="-28920" yWindow="-120" windowWidth="29040" windowHeight="15720" xr2:uid="{00000000-000D-0000-FFFF-FFFF00000000}"/>
  </bookViews>
  <sheets>
    <sheet name="Line 74-F250 Ext."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8" i="1" l="1"/>
  <c r="E23" i="1"/>
  <c r="E24" i="1"/>
  <c r="E25" i="1"/>
  <c r="E30" i="1" l="1"/>
  <c r="E36" i="1"/>
  <c r="E37" i="1"/>
  <c r="E29" i="1" l="1"/>
  <c r="E28" i="1"/>
  <c r="E27" i="1"/>
  <c r="E26" i="1"/>
  <c r="E34" i="1" l="1"/>
  <c r="E12" i="1"/>
  <c r="E33" i="1" l="1"/>
  <c r="E35" i="1"/>
  <c r="E32" i="1" l="1"/>
  <c r="E22" i="1" l="1"/>
  <c r="E31" i="1"/>
  <c r="E21" i="1" l="1"/>
  <c r="E13" i="1" l="1"/>
  <c r="D44" i="1" l="1"/>
  <c r="E10" i="1" l="1"/>
  <c r="E11" i="1"/>
  <c r="E7" i="1" l="1"/>
  <c r="E40" i="1" l="1"/>
  <c r="E43" i="1" s="1"/>
  <c r="E44" i="1" s="1"/>
</calcChain>
</file>

<file path=xl/sharedStrings.xml><?xml version="1.0" encoding="utf-8"?>
<sst xmlns="http://schemas.openxmlformats.org/spreadsheetml/2006/main" count="106" uniqueCount="89">
  <si>
    <t>Unit Price</t>
  </si>
  <si>
    <t>Base Vehicle</t>
  </si>
  <si>
    <t>Vehicle Description</t>
  </si>
  <si>
    <t>Order Code</t>
  </si>
  <si>
    <t>Quantity</t>
  </si>
  <si>
    <t>Extended Price</t>
  </si>
  <si>
    <t>Optional Equipment</t>
  </si>
  <si>
    <t>Option Code</t>
  </si>
  <si>
    <t>Option Unit Price</t>
  </si>
  <si>
    <t>Add Option</t>
  </si>
  <si>
    <t>Description</t>
  </si>
  <si>
    <t>1 EA</t>
  </si>
  <si>
    <t>State Contract Number</t>
  </si>
  <si>
    <t>Vendor</t>
  </si>
  <si>
    <t>Optional Configuration</t>
  </si>
  <si>
    <t>Additional Costs</t>
  </si>
  <si>
    <t>0.35% Contract Administrative Fee</t>
  </si>
  <si>
    <t>Cost for Each Vehicle Plus Options</t>
  </si>
  <si>
    <t>Total Cost for Each Vehicle</t>
  </si>
  <si>
    <t>Total Cost for All Vehicles</t>
  </si>
  <si>
    <t>This spreadsheet is not a purchase order</t>
  </si>
  <si>
    <t>Available Exterior Colors</t>
  </si>
  <si>
    <t>Option Description</t>
  </si>
  <si>
    <t>LA Safety Inspection Sticker - 2 Year</t>
  </si>
  <si>
    <t>Spray-In Bedliner</t>
  </si>
  <si>
    <t>Cloth 40/20/40 Front Seats</t>
  </si>
  <si>
    <t>5th Wheel/Gooseneck Hitch Prep Package</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</si>
  <si>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</si>
  <si>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</si>
  <si>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</si>
  <si>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Courtesy Ford</t>
  </si>
  <si>
    <t>Agency  Information</t>
  </si>
  <si>
    <t>LPAA Approval No</t>
  </si>
  <si>
    <t>Phone:</t>
  </si>
  <si>
    <t>Email:</t>
  </si>
  <si>
    <t>Shopping Cart</t>
  </si>
  <si>
    <t>Vendor Information</t>
  </si>
  <si>
    <t>Mike Solomon</t>
  </si>
  <si>
    <t xml:space="preserve">Vendor No. </t>
  </si>
  <si>
    <t>337-332-2145</t>
  </si>
  <si>
    <t>msolomon@courtesyautomotive.com</t>
  </si>
  <si>
    <t>LA DEQ Waste Tire Fee (5 tires X $2.25 each)</t>
  </si>
  <si>
    <t>Order Sheet Instructions</t>
  </si>
  <si>
    <t>Standard Trailer Tow Package</t>
  </si>
  <si>
    <t>Included</t>
  </si>
  <si>
    <t>Trailer Brake Controller</t>
  </si>
  <si>
    <t>Cab Steps</t>
  </si>
  <si>
    <t>Contact Name:</t>
  </si>
  <si>
    <t>Agency Name</t>
  </si>
  <si>
    <t>Upfitter Switches</t>
  </si>
  <si>
    <t>All Terrain Tires **</t>
  </si>
  <si>
    <t>180-365 Days</t>
  </si>
  <si>
    <t>(UM) Agate Black</t>
  </si>
  <si>
    <t>(D1) Stone Gray Metallic</t>
  </si>
  <si>
    <t>(M7) Carbonized Gray Metallic</t>
  </si>
  <si>
    <t>(HX) Antimatter Blue Metallic</t>
  </si>
  <si>
    <t>(UX) Ingot Silver</t>
  </si>
  <si>
    <t>(Z1) Oxford White</t>
  </si>
  <si>
    <t>17X</t>
  </si>
  <si>
    <t>66S</t>
  </si>
  <si>
    <t>Trim Type 1</t>
  </si>
  <si>
    <t>15J</t>
  </si>
  <si>
    <t>15L</t>
  </si>
  <si>
    <t>53W</t>
  </si>
  <si>
    <t>52B</t>
  </si>
  <si>
    <t>STD</t>
  </si>
  <si>
    <t>XL Driver Assist</t>
  </si>
  <si>
    <t>96D</t>
  </si>
  <si>
    <t>TBM</t>
  </si>
  <si>
    <t>E-Lock Rear End</t>
  </si>
  <si>
    <t>X3H/X3J/
X3E/X4M</t>
  </si>
  <si>
    <t>Ford F-250 
Extended Cab</t>
  </si>
  <si>
    <t>4WD w/ 6.7L Diesel LWB</t>
  </si>
  <si>
    <t>RWD 6.7L V8 Diesel engine</t>
  </si>
  <si>
    <t>AM</t>
  </si>
  <si>
    <t>18B</t>
  </si>
  <si>
    <r>
      <t xml:space="preserve">4X4 Off-Road Package - Includes: 
</t>
    </r>
    <r>
      <rPr>
        <sz val="10"/>
        <rFont val="Calibri"/>
        <family val="2"/>
        <scheme val="minor"/>
      </rPr>
      <t>Skid Plates  **(Requires: 4WD, E-Lock Rearend, All Terrain Tires )**</t>
    </r>
  </si>
  <si>
    <r>
      <t xml:space="preserve">Gooseneck Hitch Kit 
</t>
    </r>
    <r>
      <rPr>
        <sz val="10"/>
        <rFont val="Calibri"/>
        <family val="2"/>
        <scheme val="minor"/>
      </rPr>
      <t>**(Requires 53W Prep Pack)**</t>
    </r>
  </si>
  <si>
    <r>
      <t xml:space="preserve">5th Wheel Hitch Kit (18K)
</t>
    </r>
    <r>
      <rPr>
        <sz val="10"/>
        <rFont val="Calibri"/>
        <family val="2"/>
        <scheme val="minor"/>
      </rPr>
      <t>**(Requires 8' Box &amp; 53W)**</t>
    </r>
  </si>
  <si>
    <r>
      <t xml:space="preserve">Power Equipment Group 
</t>
    </r>
    <r>
      <rPr>
        <sz val="9"/>
        <color theme="1"/>
        <rFont val="Calibri"/>
        <family val="2"/>
        <scheme val="minor"/>
      </rPr>
      <t>(Cruise, Keyless, Power Mirrors)</t>
    </r>
  </si>
  <si>
    <t>PO#_____________________</t>
  </si>
  <si>
    <t xml:space="preserve"> </t>
  </si>
  <si>
    <t>RWD w/ 7.3L V8 Gas Engine</t>
  </si>
  <si>
    <t>X2A-600A - 99N</t>
  </si>
  <si>
    <t>4WD w/ 7.3L V8 Gas Engine</t>
  </si>
  <si>
    <t>X2B-600A - 99N</t>
  </si>
  <si>
    <t>X2A-600A-99M</t>
  </si>
  <si>
    <t>RWD LWB (164" WB) 7.3L Gas Engine</t>
  </si>
  <si>
    <t>X2B-600A 99M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</si>
</sst>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2" x14ac:knownFonts="1">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11"/>
      <color theme="1"/>
      <name val="Calibri"/>
      <family val="2"/>
      <scheme val="minor"/>
    </font>
    <font>
      <b/>
      <u/>
      <sz val="14"/>
      <color rgb="FFFF0000"/>
      <name val="Calibri"/>
      <family val="2"/>
      <scheme val="minor"/>
    </font>
    <font>
      <sz val="11"/>
      <color rgb="FFFF0000"/>
      <name val="Calibri"/>
      <family val="2"/>
      <scheme val="minor"/>
    </font>
    <font>
      <sz val="11"/>
      <name val="Calibri"/>
      <family val="2"/>
      <scheme val="minor"/>
    </font>
    <font>
      <sz val="12"/>
      <name val="Calibri"/>
      <family val="2"/>
      <scheme val="minor"/>
    </font>
    <font>
      <b/>
      <sz val="12"/>
      <color theme="1"/>
      <name val="Calibri"/>
      <family val="2"/>
      <scheme val="minor"/>
    </font>
    <font>
      <sz val="10"/>
      <name val="Calibri"/>
      <family val="2"/>
      <scheme val="minor"/>
    </font>
    <font>
      <sz val="9"/>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2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4" fillId="0" borderId="0" applyFont="0" applyFill="0" applyBorder="0" applyAlignment="0" applyProtection="0"/>
  </cellStyleXfs>
  <cellXfs count="91">
    <xf numFmtId="0" fontId="0" fillId="0" borderId="0" xfId="0"/>
    <xf numFmtId="0" fontId="1" fillId="0" borderId="15" xfId="0" applyFont="1" applyBorder="1" applyProtection="1">
      <protection hidden="1"/>
    </xf>
    <xf numFmtId="0" fontId="1" fillId="0" borderId="16" xfId="0" applyFont="1" applyBorder="1" applyProtection="1">
      <protection hidden="1"/>
    </xf>
    <xf numFmtId="0" fontId="1" fillId="0" borderId="17" xfId="0" applyFont="1" applyBorder="1" applyProtection="1">
      <protection hidden="1"/>
    </xf>
    <xf numFmtId="0" fontId="0" fillId="0" borderId="15" xfId="0" applyBorder="1" applyAlignment="1" applyProtection="1">
      <alignment wrapText="1"/>
      <protection hidden="1"/>
    </xf>
    <xf numFmtId="0" fontId="0" fillId="0" borderId="16" xfId="0" applyBorder="1" applyProtection="1">
      <protection hidden="1"/>
    </xf>
    <xf numFmtId="44" fontId="0" fillId="0" borderId="16" xfId="1" applyFont="1" applyBorder="1" applyProtection="1">
      <protection hidden="1"/>
    </xf>
    <xf numFmtId="0" fontId="0" fillId="2" borderId="16" xfId="0" applyFill="1" applyBorder="1" applyProtection="1">
      <protection locked="0"/>
    </xf>
    <xf numFmtId="44" fontId="0" fillId="0" borderId="17" xfId="0" applyNumberFormat="1" applyBorder="1" applyProtection="1">
      <protection hidden="1"/>
    </xf>
    <xf numFmtId="0" fontId="1" fillId="0" borderId="15" xfId="0" applyFont="1" applyBorder="1" applyAlignment="1" applyProtection="1">
      <alignment wrapText="1"/>
      <protection hidden="1"/>
    </xf>
    <xf numFmtId="0" fontId="0" fillId="0" borderId="16" xfId="0" applyBorder="1" applyAlignment="1" applyProtection="1">
      <alignment wrapText="1"/>
      <protection hidden="1"/>
    </xf>
    <xf numFmtId="0" fontId="0" fillId="5" borderId="15" xfId="0" applyFill="1" applyBorder="1" applyAlignment="1" applyProtection="1">
      <alignment wrapText="1"/>
      <protection hidden="1"/>
    </xf>
    <xf numFmtId="0" fontId="0" fillId="5" borderId="16" xfId="0" applyFill="1" applyBorder="1" applyAlignment="1" applyProtection="1">
      <alignment wrapText="1"/>
      <protection hidden="1"/>
    </xf>
    <xf numFmtId="44" fontId="0" fillId="5" borderId="16" xfId="1" applyFont="1" applyFill="1" applyBorder="1" applyProtection="1">
      <protection hidden="1"/>
    </xf>
    <xf numFmtId="0" fontId="0" fillId="0" borderId="16" xfId="0" applyBorder="1" applyAlignment="1" applyProtection="1">
      <alignment horizontal="center"/>
      <protection hidden="1"/>
    </xf>
    <xf numFmtId="44" fontId="0" fillId="0" borderId="16" xfId="1" applyFont="1" applyBorder="1" applyAlignment="1" applyProtection="1">
      <protection hidden="1"/>
    </xf>
    <xf numFmtId="0" fontId="0" fillId="5" borderId="16" xfId="0" applyFill="1" applyBorder="1" applyAlignment="1" applyProtection="1">
      <alignment horizontal="center"/>
      <protection hidden="1"/>
    </xf>
    <xf numFmtId="44" fontId="0" fillId="5" borderId="16" xfId="1" applyFont="1" applyFill="1" applyBorder="1" applyAlignment="1" applyProtection="1">
      <alignment horizontal="right"/>
      <protection hidden="1"/>
    </xf>
    <xf numFmtId="44" fontId="0" fillId="5" borderId="16" xfId="1" applyFont="1" applyFill="1" applyBorder="1" applyAlignment="1" applyProtection="1">
      <protection hidden="1"/>
    </xf>
    <xf numFmtId="44" fontId="0" fillId="0" borderId="17" xfId="0" applyNumberFormat="1" applyBorder="1" applyAlignment="1" applyProtection="1">
      <alignment horizontal="center"/>
      <protection hidden="1"/>
    </xf>
    <xf numFmtId="0" fontId="7" fillId="0" borderId="15" xfId="0" applyFont="1" applyBorder="1" applyAlignment="1" applyProtection="1">
      <alignment wrapText="1"/>
      <protection hidden="1"/>
    </xf>
    <xf numFmtId="0" fontId="7" fillId="0" borderId="16" xfId="0" applyFont="1" applyBorder="1" applyAlignment="1" applyProtection="1">
      <alignment horizontal="center"/>
      <protection hidden="1"/>
    </xf>
    <xf numFmtId="44" fontId="7" fillId="0" borderId="16" xfId="1" applyFont="1" applyBorder="1" applyAlignment="1" applyProtection="1">
      <protection hidden="1"/>
    </xf>
    <xf numFmtId="0" fontId="8" fillId="0" borderId="15" xfId="0" applyFont="1" applyBorder="1" applyAlignment="1" applyProtection="1">
      <alignment vertical="top" wrapText="1"/>
      <protection hidden="1"/>
    </xf>
    <xf numFmtId="0" fontId="8" fillId="0" borderId="16" xfId="0" applyFont="1" applyBorder="1" applyAlignment="1" applyProtection="1">
      <alignment horizontal="center"/>
      <protection hidden="1"/>
    </xf>
    <xf numFmtId="44" fontId="8" fillId="0" borderId="16" xfId="1" applyFont="1" applyBorder="1" applyAlignment="1" applyProtection="1">
      <alignment horizontal="right"/>
      <protection hidden="1"/>
    </xf>
    <xf numFmtId="0" fontId="8" fillId="5" borderId="15" xfId="0" applyFont="1" applyFill="1" applyBorder="1" applyAlignment="1" applyProtection="1">
      <alignment vertical="top" wrapText="1"/>
      <protection hidden="1"/>
    </xf>
    <xf numFmtId="0" fontId="8" fillId="5" borderId="16" xfId="0" applyFont="1" applyFill="1" applyBorder="1" applyAlignment="1" applyProtection="1">
      <alignment horizontal="center"/>
      <protection hidden="1"/>
    </xf>
    <xf numFmtId="44" fontId="8" fillId="5" borderId="16" xfId="1" applyFont="1" applyFill="1" applyBorder="1" applyAlignment="1" applyProtection="1">
      <alignment horizontal="right"/>
      <protection hidden="1"/>
    </xf>
    <xf numFmtId="0" fontId="8" fillId="2" borderId="16" xfId="0" applyFont="1" applyFill="1" applyBorder="1" applyProtection="1">
      <protection locked="0"/>
    </xf>
    <xf numFmtId="44" fontId="8" fillId="0" borderId="17" xfId="0" applyNumberFormat="1" applyFont="1" applyBorder="1" applyProtection="1">
      <protection hidden="1"/>
    </xf>
    <xf numFmtId="0" fontId="8" fillId="0" borderId="0" xfId="0" applyFont="1"/>
    <xf numFmtId="0" fontId="0" fillId="0" borderId="18" xfId="0" applyBorder="1" applyAlignment="1" applyProtection="1">
      <alignment horizontal="right" wrapText="1"/>
      <protection hidden="1"/>
    </xf>
    <xf numFmtId="0" fontId="0" fillId="2" borderId="19" xfId="0" applyFill="1" applyBorder="1" applyAlignment="1" applyProtection="1">
      <alignment horizontal="right" wrapText="1"/>
      <protection locked="0"/>
    </xf>
    <xf numFmtId="0" fontId="2" fillId="0" borderId="10" xfId="0" applyFont="1" applyBorder="1" applyAlignment="1" applyProtection="1">
      <alignment horizontal="center"/>
      <protection hidden="1"/>
    </xf>
    <xf numFmtId="0" fontId="2" fillId="0" borderId="8" xfId="0" applyFont="1" applyBorder="1" applyAlignment="1" applyProtection="1">
      <alignment horizontal="center"/>
      <protection hidden="1"/>
    </xf>
    <xf numFmtId="0" fontId="2" fillId="0" borderId="9" xfId="0" applyFont="1" applyBorder="1" applyAlignment="1" applyProtection="1">
      <alignment horizontal="center"/>
      <protection hidden="1"/>
    </xf>
    <xf numFmtId="44" fontId="0" fillId="0" borderId="16" xfId="1" applyFont="1" applyBorder="1" applyAlignment="1" applyProtection="1">
      <alignment horizontal="right"/>
      <protection hidden="1"/>
    </xf>
    <xf numFmtId="44" fontId="7" fillId="0" borderId="16" xfId="1" applyFont="1" applyBorder="1" applyAlignment="1" applyProtection="1">
      <alignment horizontal="right"/>
      <protection hidden="1"/>
    </xf>
    <xf numFmtId="0" fontId="0" fillId="0" borderId="16" xfId="0" applyBorder="1" applyAlignment="1" applyProtection="1">
      <alignment horizontal="center" wrapText="1"/>
      <protection hidden="1"/>
    </xf>
    <xf numFmtId="0" fontId="3" fillId="0" borderId="7" xfId="0" applyFont="1" applyBorder="1" applyAlignment="1" applyProtection="1">
      <alignment horizontal="center" vertical="center" wrapText="1"/>
      <protection hidden="1"/>
    </xf>
    <xf numFmtId="0" fontId="1" fillId="0" borderId="19" xfId="0" applyFont="1" applyBorder="1" applyAlignment="1" applyProtection="1">
      <alignment horizontal="left" wrapText="1"/>
      <protection locked="0"/>
    </xf>
    <xf numFmtId="0" fontId="2" fillId="0" borderId="11" xfId="0" applyFont="1" applyBorder="1" applyAlignment="1" applyProtection="1">
      <alignment horizontal="center"/>
      <protection hidden="1"/>
    </xf>
    <xf numFmtId="0" fontId="9" fillId="0" borderId="10" xfId="0" applyFont="1" applyBorder="1" applyAlignment="1" applyProtection="1">
      <alignment horizontal="center"/>
      <protection hidden="1"/>
    </xf>
    <xf numFmtId="0" fontId="0" fillId="0" borderId="15" xfId="0" applyBorder="1" applyProtection="1">
      <protection hidden="1"/>
    </xf>
    <xf numFmtId="0" fontId="3" fillId="4" borderId="16" xfId="0" applyFont="1" applyFill="1" applyBorder="1" applyAlignment="1" applyProtection="1">
      <alignment horizontal="center"/>
      <protection hidden="1"/>
    </xf>
    <xf numFmtId="0" fontId="0" fillId="0" borderId="0" xfId="0" applyAlignment="1">
      <alignment horizontal="center"/>
    </xf>
    <xf numFmtId="0" fontId="0" fillId="0" borderId="19" xfId="0" applyBorder="1" applyAlignment="1" applyProtection="1">
      <alignment horizontal="centerContinuous" wrapText="1"/>
      <protection hidden="1"/>
    </xf>
    <xf numFmtId="0" fontId="0" fillId="0" borderId="15" xfId="0" applyBorder="1" applyAlignment="1" applyProtection="1">
      <alignment horizontal="centerContinuous"/>
      <protection hidden="1"/>
    </xf>
    <xf numFmtId="0" fontId="0" fillId="0" borderId="16" xfId="0" applyBorder="1" applyAlignment="1" applyProtection="1">
      <alignment horizontal="centerContinuous"/>
      <protection hidden="1"/>
    </xf>
    <xf numFmtId="0" fontId="0" fillId="0" borderId="22" xfId="0" applyBorder="1" applyAlignment="1" applyProtection="1">
      <alignment horizontal="centerContinuous"/>
      <protection hidden="1"/>
    </xf>
    <xf numFmtId="0" fontId="0" fillId="0" borderId="23" xfId="0" applyBorder="1" applyAlignment="1" applyProtection="1">
      <alignment horizontal="centerContinuous"/>
      <protection hidden="1"/>
    </xf>
    <xf numFmtId="0" fontId="0" fillId="0" borderId="23" xfId="0" applyBorder="1" applyProtection="1">
      <protection hidden="1"/>
    </xf>
    <xf numFmtId="44" fontId="0" fillId="0" borderId="24" xfId="0" applyNumberFormat="1" applyBorder="1" applyProtection="1">
      <protection hidden="1"/>
    </xf>
    <xf numFmtId="0" fontId="0" fillId="2" borderId="0" xfId="0" applyFill="1" applyAlignment="1" applyProtection="1">
      <alignment wrapText="1"/>
      <protection locked="0"/>
    </xf>
    <xf numFmtId="0" fontId="0" fillId="5" borderId="0" xfId="0" applyFill="1"/>
    <xf numFmtId="164" fontId="0" fillId="5" borderId="0" xfId="0" applyNumberFormat="1" applyFill="1"/>
    <xf numFmtId="0" fontId="0" fillId="0" borderId="25" xfId="0" applyBorder="1" applyAlignment="1">
      <alignment horizontal="right"/>
    </xf>
    <xf numFmtId="0" fontId="0" fillId="2" borderId="26" xfId="0" applyFill="1" applyBorder="1" applyAlignment="1" applyProtection="1">
      <alignment horizontal="left"/>
      <protection locked="0"/>
    </xf>
    <xf numFmtId="0" fontId="0" fillId="2" borderId="26" xfId="0" applyFill="1" applyBorder="1" applyAlignment="1" applyProtection="1">
      <alignment horizontal="left" wrapText="1"/>
      <protection locked="0"/>
    </xf>
    <xf numFmtId="0" fontId="1" fillId="0" borderId="25" xfId="0" applyFont="1" applyBorder="1" applyAlignment="1">
      <alignment horizontal="right" wrapText="1"/>
    </xf>
    <xf numFmtId="0" fontId="1" fillId="5" borderId="26" xfId="0" applyFont="1" applyFill="1" applyBorder="1" applyAlignment="1">
      <alignment horizontal="center"/>
    </xf>
    <xf numFmtId="164" fontId="0" fillId="5" borderId="26" xfId="0" applyNumberFormat="1" applyFill="1" applyBorder="1"/>
    <xf numFmtId="0" fontId="0" fillId="0" borderId="27" xfId="0" applyBorder="1" applyAlignment="1">
      <alignment horizontal="right"/>
    </xf>
    <xf numFmtId="0" fontId="0" fillId="5" borderId="13" xfId="0" applyFill="1" applyBorder="1"/>
    <xf numFmtId="0" fontId="0" fillId="5" borderId="28" xfId="0" applyFill="1" applyBorder="1"/>
    <xf numFmtId="0" fontId="0" fillId="2" borderId="13" xfId="0" applyFill="1" applyBorder="1" applyAlignment="1" applyProtection="1">
      <alignment wrapText="1"/>
      <protection locked="0"/>
    </xf>
    <xf numFmtId="0" fontId="0" fillId="0" borderId="13" xfId="0" applyBorder="1"/>
    <xf numFmtId="0" fontId="0" fillId="2" borderId="28" xfId="0" applyFill="1" applyBorder="1" applyAlignment="1" applyProtection="1">
      <alignment horizontal="left"/>
      <protection locked="0"/>
    </xf>
    <xf numFmtId="0" fontId="3" fillId="4" borderId="27" xfId="0" applyFont="1" applyFill="1" applyBorder="1" applyAlignment="1" applyProtection="1">
      <alignment horizontal="centerContinuous"/>
      <protection hidden="1"/>
    </xf>
    <xf numFmtId="0" fontId="3" fillId="4" borderId="13" xfId="0" applyFont="1" applyFill="1" applyBorder="1" applyAlignment="1" applyProtection="1">
      <alignment horizontal="centerContinuous"/>
      <protection hidden="1"/>
    </xf>
    <xf numFmtId="0" fontId="3" fillId="4" borderId="28" xfId="0" applyFont="1" applyFill="1" applyBorder="1" applyAlignment="1" applyProtection="1">
      <alignment horizontal="centerContinuous"/>
      <protection hidden="1"/>
    </xf>
    <xf numFmtId="0" fontId="2" fillId="4" borderId="20" xfId="0" applyFont="1" applyFill="1" applyBorder="1" applyAlignment="1" applyProtection="1">
      <alignment horizontal="centerContinuous"/>
      <protection hidden="1"/>
    </xf>
    <xf numFmtId="0" fontId="2" fillId="4" borderId="5" xfId="0" applyFont="1" applyFill="1" applyBorder="1" applyAlignment="1" applyProtection="1">
      <alignment horizontal="centerContinuous"/>
      <protection hidden="1"/>
    </xf>
    <xf numFmtId="0" fontId="2" fillId="4" borderId="21" xfId="0" applyFont="1" applyFill="1" applyBorder="1" applyAlignment="1" applyProtection="1">
      <alignment horizontal="centerContinuous"/>
      <protection hidden="1"/>
    </xf>
    <xf numFmtId="0" fontId="2" fillId="4" borderId="15" xfId="0" applyFont="1" applyFill="1" applyBorder="1" applyAlignment="1" applyProtection="1">
      <alignment horizontal="centerContinuous"/>
      <protection hidden="1"/>
    </xf>
    <xf numFmtId="0" fontId="2" fillId="4" borderId="16" xfId="0" applyFont="1" applyFill="1" applyBorder="1" applyAlignment="1" applyProtection="1">
      <alignment horizontal="centerContinuous"/>
      <protection hidden="1"/>
    </xf>
    <xf numFmtId="0" fontId="2" fillId="4" borderId="17" xfId="0" applyFont="1" applyFill="1" applyBorder="1" applyAlignment="1" applyProtection="1">
      <alignment horizontal="centerContinuous"/>
      <protection hidden="1"/>
    </xf>
    <xf numFmtId="0" fontId="2" fillId="4" borderId="4" xfId="0" applyFont="1" applyFill="1" applyBorder="1" applyAlignment="1" applyProtection="1">
      <alignment horizontal="centerContinuous"/>
      <protection hidden="1"/>
    </xf>
    <xf numFmtId="0" fontId="2" fillId="4" borderId="6" xfId="0" applyFont="1" applyFill="1" applyBorder="1" applyAlignment="1" applyProtection="1">
      <alignment horizontal="centerContinuous"/>
      <protection hidden="1"/>
    </xf>
    <xf numFmtId="0" fontId="2" fillId="4" borderId="4" xfId="0" applyFont="1" applyFill="1" applyBorder="1" applyAlignment="1" applyProtection="1">
      <alignment horizontal="centerContinuous" wrapText="1"/>
      <protection hidden="1"/>
    </xf>
    <xf numFmtId="0" fontId="2" fillId="4" borderId="5" xfId="0" applyFont="1" applyFill="1" applyBorder="1" applyAlignment="1" applyProtection="1">
      <alignment horizontal="centerContinuous" wrapText="1"/>
      <protection hidden="1"/>
    </xf>
    <xf numFmtId="0" fontId="2" fillId="4" borderId="6" xfId="0" applyFont="1" applyFill="1" applyBorder="1" applyAlignment="1" applyProtection="1">
      <alignment horizontal="centerContinuous" wrapText="1"/>
      <protection hidden="1"/>
    </xf>
    <xf numFmtId="0" fontId="3" fillId="4" borderId="12" xfId="0" applyFont="1" applyFill="1" applyBorder="1" applyAlignment="1" applyProtection="1">
      <alignment horizontal="centerContinuous"/>
      <protection hidden="1"/>
    </xf>
    <xf numFmtId="0" fontId="3" fillId="4" borderId="14" xfId="0" applyFont="1" applyFill="1" applyBorder="1" applyAlignment="1" applyProtection="1">
      <alignment horizontal="centerContinuous"/>
      <protection hidden="1"/>
    </xf>
    <xf numFmtId="0" fontId="5" fillId="3" borderId="1" xfId="0" applyFont="1" applyFill="1" applyBorder="1" applyAlignment="1" applyProtection="1">
      <alignment horizontal="centerContinuous"/>
      <protection hidden="1"/>
    </xf>
    <xf numFmtId="0" fontId="6" fillId="3" borderId="2" xfId="0" applyFont="1" applyFill="1" applyBorder="1" applyAlignment="1" applyProtection="1">
      <alignment horizontal="centerContinuous"/>
      <protection hidden="1"/>
    </xf>
    <xf numFmtId="0" fontId="6" fillId="3" borderId="3" xfId="0" applyFont="1" applyFill="1" applyBorder="1" applyAlignment="1" applyProtection="1">
      <alignment horizontal="centerContinuous"/>
      <protection hidden="1"/>
    </xf>
    <xf numFmtId="0" fontId="0" fillId="0" borderId="19" xfId="0" applyBorder="1" applyAlignment="1" applyProtection="1">
      <alignment horizontal="centerContinuous" wrapText="1"/>
      <protection locked="0"/>
    </xf>
    <xf numFmtId="0" fontId="1" fillId="0" borderId="0" xfId="0" applyFont="1"/>
    <xf numFmtId="14" fontId="1" fillId="0" borderId="0" xfId="0" applyNumberFormat="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2"/>
  <sheetViews>
    <sheetView tabSelected="1" view="pageLayout" zoomScaleNormal="100" workbookViewId="0">
      <selection activeCell="E2" sqref="E2"/>
    </sheetView>
  </sheetViews>
  <sheetFormatPr defaultColWidth="8.85546875" defaultRowHeight="15" x14ac:dyDescent="0.25"/>
  <cols>
    <col min="1" max="1" width="33.5703125" customWidth="1"/>
    <col min="2" max="2" width="14.42578125" customWidth="1"/>
    <col min="3" max="3" width="16.5703125" customWidth="1"/>
    <col min="4" max="4" width="17.42578125" bestFit="1" customWidth="1"/>
    <col min="5" max="5" width="16.5703125" customWidth="1"/>
  </cols>
  <sheetData>
    <row r="1" spans="1:5" s="89" customFormat="1" ht="15.75" thickBot="1" x14ac:dyDescent="0.3">
      <c r="A1" s="89" t="s">
        <v>80</v>
      </c>
      <c r="E1" s="90">
        <v>46174</v>
      </c>
    </row>
    <row r="2" spans="1:5" ht="27.2" customHeight="1" thickTop="1" thickBot="1" x14ac:dyDescent="0.35">
      <c r="A2" s="85" t="s">
        <v>20</v>
      </c>
      <c r="B2" s="86"/>
      <c r="C2" s="86"/>
      <c r="D2" s="86"/>
      <c r="E2" s="87"/>
    </row>
    <row r="3" spans="1:5" s="46" customFormat="1" ht="45.6" customHeight="1" thickBot="1" x14ac:dyDescent="0.35">
      <c r="A3" s="40" t="s">
        <v>71</v>
      </c>
      <c r="B3" s="34" t="s">
        <v>28</v>
      </c>
      <c r="C3" s="34">
        <v>74</v>
      </c>
      <c r="D3" s="34" t="s">
        <v>29</v>
      </c>
      <c r="E3" s="35" t="s">
        <v>51</v>
      </c>
    </row>
    <row r="4" spans="1:5" s="46" customFormat="1" ht="19.5" thickBot="1" x14ac:dyDescent="0.35">
      <c r="A4" s="36" t="s">
        <v>12</v>
      </c>
      <c r="B4" s="43">
        <v>4400023793</v>
      </c>
      <c r="C4" s="34" t="s">
        <v>13</v>
      </c>
      <c r="D4" s="42" t="s">
        <v>30</v>
      </c>
      <c r="E4" s="35"/>
    </row>
    <row r="5" spans="1:5" ht="21" x14ac:dyDescent="0.35">
      <c r="A5" s="83" t="s">
        <v>1</v>
      </c>
      <c r="B5" s="70"/>
      <c r="C5" s="70"/>
      <c r="D5" s="70"/>
      <c r="E5" s="84"/>
    </row>
    <row r="6" spans="1:5" x14ac:dyDescent="0.25">
      <c r="A6" s="1" t="s">
        <v>2</v>
      </c>
      <c r="B6" s="2" t="s">
        <v>3</v>
      </c>
      <c r="C6" s="2" t="s">
        <v>0</v>
      </c>
      <c r="D6" s="2" t="s">
        <v>4</v>
      </c>
      <c r="E6" s="3" t="s">
        <v>5</v>
      </c>
    </row>
    <row r="7" spans="1:5" x14ac:dyDescent="0.25">
      <c r="A7" s="4" t="s">
        <v>82</v>
      </c>
      <c r="B7" s="5" t="s">
        <v>83</v>
      </c>
      <c r="C7" s="6">
        <v>44629</v>
      </c>
      <c r="D7" s="7">
        <v>0</v>
      </c>
      <c r="E7" s="8">
        <f>$C7*D7</f>
        <v>0</v>
      </c>
    </row>
    <row r="8" spans="1:5" ht="18.75" x14ac:dyDescent="0.3">
      <c r="A8" s="80" t="s">
        <v>14</v>
      </c>
      <c r="B8" s="81"/>
      <c r="C8" s="81"/>
      <c r="D8" s="81"/>
      <c r="E8" s="82"/>
    </row>
    <row r="9" spans="1:5" x14ac:dyDescent="0.25">
      <c r="A9" s="9" t="s">
        <v>10</v>
      </c>
      <c r="B9" s="2" t="s">
        <v>3</v>
      </c>
      <c r="C9" s="2" t="s">
        <v>0</v>
      </c>
      <c r="D9" s="41" t="s">
        <v>4</v>
      </c>
      <c r="E9" s="3" t="s">
        <v>5</v>
      </c>
    </row>
    <row r="10" spans="1:5" x14ac:dyDescent="0.25">
      <c r="A10" s="4" t="s">
        <v>84</v>
      </c>
      <c r="B10" s="5" t="s">
        <v>85</v>
      </c>
      <c r="C10" s="6">
        <v>47279</v>
      </c>
      <c r="D10" s="7"/>
      <c r="E10" s="8">
        <f t="shared" ref="E10:E13" si="0">$C10*D10</f>
        <v>0</v>
      </c>
    </row>
    <row r="11" spans="1:5" x14ac:dyDescent="0.25">
      <c r="A11" s="4" t="s">
        <v>73</v>
      </c>
      <c r="B11" s="10" t="s">
        <v>86</v>
      </c>
      <c r="C11" s="6">
        <v>53689</v>
      </c>
      <c r="D11" s="7"/>
      <c r="E11" s="8">
        <f t="shared" si="0"/>
        <v>0</v>
      </c>
    </row>
    <row r="12" spans="1:5" ht="16.5" customHeight="1" x14ac:dyDescent="0.25">
      <c r="A12" s="4" t="s">
        <v>87</v>
      </c>
      <c r="B12" s="10" t="s">
        <v>83</v>
      </c>
      <c r="C12" s="6">
        <v>44819</v>
      </c>
      <c r="D12" s="7"/>
      <c r="E12" s="8">
        <f t="shared" si="0"/>
        <v>0</v>
      </c>
    </row>
    <row r="13" spans="1:5" x14ac:dyDescent="0.25">
      <c r="A13" s="11" t="s">
        <v>72</v>
      </c>
      <c r="B13" s="12" t="s">
        <v>88</v>
      </c>
      <c r="C13" s="13">
        <v>56339</v>
      </c>
      <c r="D13" s="7"/>
      <c r="E13" s="8">
        <f t="shared" si="0"/>
        <v>0</v>
      </c>
    </row>
    <row r="14" spans="1:5" ht="18.75" x14ac:dyDescent="0.3">
      <c r="A14" s="80" t="s">
        <v>21</v>
      </c>
      <c r="B14" s="81"/>
      <c r="C14" s="81"/>
      <c r="D14" s="81"/>
      <c r="E14" s="82"/>
    </row>
    <row r="15" spans="1:5" x14ac:dyDescent="0.25">
      <c r="A15" s="32" t="s">
        <v>53</v>
      </c>
      <c r="B15" s="33"/>
      <c r="C15" s="47" t="s">
        <v>56</v>
      </c>
      <c r="D15" s="88"/>
      <c r="E15" s="33"/>
    </row>
    <row r="16" spans="1:5" x14ac:dyDescent="0.25">
      <c r="A16" s="32" t="s">
        <v>54</v>
      </c>
      <c r="B16" s="33"/>
      <c r="C16" s="47" t="s">
        <v>57</v>
      </c>
      <c r="D16" s="88"/>
      <c r="E16" s="33" t="s">
        <v>81</v>
      </c>
    </row>
    <row r="17" spans="1:5" x14ac:dyDescent="0.25">
      <c r="A17" s="32" t="s">
        <v>55</v>
      </c>
      <c r="B17" s="33"/>
      <c r="C17" s="47" t="s">
        <v>52</v>
      </c>
      <c r="D17" s="88"/>
      <c r="E17" s="33"/>
    </row>
    <row r="18" spans="1:5" x14ac:dyDescent="0.25">
      <c r="A18" s="32"/>
      <c r="B18" s="33"/>
      <c r="C18" s="47" t="s">
        <v>81</v>
      </c>
      <c r="D18" s="88"/>
      <c r="E18" s="33"/>
    </row>
    <row r="19" spans="1:5" ht="18.75" x14ac:dyDescent="0.3">
      <c r="A19" s="78" t="s">
        <v>6</v>
      </c>
      <c r="B19" s="73"/>
      <c r="C19" s="73"/>
      <c r="D19" s="73"/>
      <c r="E19" s="79"/>
    </row>
    <row r="20" spans="1:5" x14ac:dyDescent="0.25">
      <c r="A20" s="1" t="s">
        <v>22</v>
      </c>
      <c r="B20" s="2" t="s">
        <v>7</v>
      </c>
      <c r="C20" s="2" t="s">
        <v>8</v>
      </c>
      <c r="D20" s="2" t="s">
        <v>9</v>
      </c>
      <c r="E20" s="3" t="s">
        <v>5</v>
      </c>
    </row>
    <row r="21" spans="1:5" x14ac:dyDescent="0.25">
      <c r="A21" s="4" t="s">
        <v>25</v>
      </c>
      <c r="B21" s="14" t="s">
        <v>60</v>
      </c>
      <c r="C21" s="15">
        <v>91</v>
      </c>
      <c r="D21" s="7"/>
      <c r="E21" s="8">
        <f>IF(D21="Yes",$C21*SUM($D$7:$D$13),0)</f>
        <v>0</v>
      </c>
    </row>
    <row r="22" spans="1:5" ht="41.25" x14ac:dyDescent="0.25">
      <c r="A22" s="23" t="s">
        <v>76</v>
      </c>
      <c r="B22" s="24" t="s">
        <v>58</v>
      </c>
      <c r="C22" s="25">
        <v>592</v>
      </c>
      <c r="D22" s="7"/>
      <c r="E22" s="8">
        <f>IF(D22="Yes",$C22*SUM($D$7:$D$13),0)</f>
        <v>0</v>
      </c>
    </row>
    <row r="23" spans="1:5" x14ac:dyDescent="0.25">
      <c r="A23" s="4" t="s">
        <v>49</v>
      </c>
      <c r="B23" s="14" t="s">
        <v>59</v>
      </c>
      <c r="C23" s="15">
        <v>228</v>
      </c>
      <c r="D23" s="7"/>
      <c r="E23" s="8">
        <f>IF(D23="Yes",$C23*SUM($D$7:$D$13),0)</f>
        <v>0</v>
      </c>
    </row>
    <row r="24" spans="1:5" ht="15.75" x14ac:dyDescent="0.25">
      <c r="A24" s="26" t="s">
        <v>24</v>
      </c>
      <c r="B24" s="27" t="s">
        <v>74</v>
      </c>
      <c r="C24" s="28">
        <v>625</v>
      </c>
      <c r="D24" s="7"/>
      <c r="E24" s="8">
        <f>IF(D24="Yes",$C24*SUM($D$7:$D$13),0)</f>
        <v>0</v>
      </c>
    </row>
    <row r="25" spans="1:5" x14ac:dyDescent="0.25">
      <c r="A25" s="11" t="s">
        <v>43</v>
      </c>
      <c r="B25" s="16" t="s">
        <v>44</v>
      </c>
      <c r="C25" s="17">
        <v>0</v>
      </c>
      <c r="D25" s="7"/>
      <c r="E25" s="8">
        <f>IF(D25="Yes",$C25*SUM($D$7:$D$13),0)</f>
        <v>0</v>
      </c>
    </row>
    <row r="26" spans="1:5" s="31" customFormat="1" ht="28.5" x14ac:dyDescent="0.25">
      <c r="A26" s="26" t="s">
        <v>77</v>
      </c>
      <c r="B26" s="27" t="s">
        <v>61</v>
      </c>
      <c r="C26" s="28">
        <v>228</v>
      </c>
      <c r="D26" s="29"/>
      <c r="E26" s="30">
        <f t="shared" ref="E26:E30" si="1">IF(D26="Yes",$C26*SUM($D$7:$D$12),0)</f>
        <v>0</v>
      </c>
    </row>
    <row r="27" spans="1:5" s="31" customFormat="1" ht="28.5" x14ac:dyDescent="0.25">
      <c r="A27" s="26" t="s">
        <v>78</v>
      </c>
      <c r="B27" s="27" t="s">
        <v>62</v>
      </c>
      <c r="C27" s="28">
        <v>1224</v>
      </c>
      <c r="D27" s="29"/>
      <c r="E27" s="30">
        <f t="shared" si="1"/>
        <v>0</v>
      </c>
    </row>
    <row r="28" spans="1:5" s="31" customFormat="1" ht="31.5" x14ac:dyDescent="0.25">
      <c r="A28" s="23" t="s">
        <v>26</v>
      </c>
      <c r="B28" s="24" t="s">
        <v>63</v>
      </c>
      <c r="C28" s="25">
        <v>683</v>
      </c>
      <c r="D28" s="29"/>
      <c r="E28" s="30">
        <f t="shared" si="1"/>
        <v>0</v>
      </c>
    </row>
    <row r="29" spans="1:5" s="31" customFormat="1" ht="15.75" x14ac:dyDescent="0.25">
      <c r="A29" s="23" t="s">
        <v>45</v>
      </c>
      <c r="B29" s="24" t="s">
        <v>64</v>
      </c>
      <c r="C29" s="25">
        <v>273</v>
      </c>
      <c r="D29" s="29"/>
      <c r="E29" s="30">
        <f t="shared" si="1"/>
        <v>0</v>
      </c>
    </row>
    <row r="30" spans="1:5" s="31" customFormat="1" ht="28.5" x14ac:dyDescent="0.25">
      <c r="A30" s="23" t="s">
        <v>77</v>
      </c>
      <c r="B30" s="24" t="s">
        <v>61</v>
      </c>
      <c r="C30" s="25">
        <v>228</v>
      </c>
      <c r="D30" s="29"/>
      <c r="E30" s="30">
        <f t="shared" si="1"/>
        <v>0</v>
      </c>
    </row>
    <row r="31" spans="1:5" ht="28.5" x14ac:dyDescent="0.25">
      <c r="A31" s="26" t="s">
        <v>78</v>
      </c>
      <c r="B31" s="14" t="s">
        <v>62</v>
      </c>
      <c r="C31" s="15">
        <v>1224</v>
      </c>
      <c r="D31" s="7"/>
      <c r="E31" s="8">
        <f>IF(D31="Yes",$C31*SUM($D$7:$D$13),0)</f>
        <v>0</v>
      </c>
    </row>
    <row r="32" spans="1:5" x14ac:dyDescent="0.25">
      <c r="A32" s="20" t="s">
        <v>45</v>
      </c>
      <c r="B32" s="21" t="s">
        <v>64</v>
      </c>
      <c r="C32" s="38">
        <v>273</v>
      </c>
      <c r="D32" s="7"/>
      <c r="E32" s="8">
        <f t="shared" ref="E32:E36" si="2">IF(D32="Yes",$C32*SUM($D$7:$D$13),0)</f>
        <v>0</v>
      </c>
    </row>
    <row r="33" spans="1:5" x14ac:dyDescent="0.25">
      <c r="A33" s="20" t="s">
        <v>46</v>
      </c>
      <c r="B33" s="21" t="s">
        <v>75</v>
      </c>
      <c r="C33" s="22">
        <v>291</v>
      </c>
      <c r="D33" s="7"/>
      <c r="E33" s="8">
        <f t="shared" si="2"/>
        <v>0</v>
      </c>
    </row>
    <row r="34" spans="1:5" ht="27.75" x14ac:dyDescent="0.25">
      <c r="A34" s="4" t="s">
        <v>79</v>
      </c>
      <c r="B34" s="14" t="s">
        <v>65</v>
      </c>
      <c r="C34" s="37">
        <v>0</v>
      </c>
      <c r="D34" s="7"/>
      <c r="E34" s="8">
        <f t="shared" si="2"/>
        <v>0</v>
      </c>
    </row>
    <row r="35" spans="1:5" x14ac:dyDescent="0.25">
      <c r="A35" s="4" t="s">
        <v>66</v>
      </c>
      <c r="B35" s="14" t="s">
        <v>67</v>
      </c>
      <c r="C35" s="15">
        <v>665</v>
      </c>
      <c r="D35" s="7"/>
      <c r="E35" s="8">
        <f t="shared" si="2"/>
        <v>0</v>
      </c>
    </row>
    <row r="36" spans="1:5" ht="30" x14ac:dyDescent="0.25">
      <c r="A36" s="4" t="s">
        <v>69</v>
      </c>
      <c r="B36" s="39" t="s">
        <v>70</v>
      </c>
      <c r="C36" s="15">
        <v>392</v>
      </c>
      <c r="D36" s="7"/>
      <c r="E36" s="8">
        <f t="shared" si="2"/>
        <v>0</v>
      </c>
    </row>
    <row r="37" spans="1:5" x14ac:dyDescent="0.25">
      <c r="A37" s="11" t="s">
        <v>50</v>
      </c>
      <c r="B37" s="16" t="s">
        <v>68</v>
      </c>
      <c r="C37" s="18">
        <v>150</v>
      </c>
      <c r="D37" s="7"/>
      <c r="E37" s="8">
        <f>IF(D37="Yes",$C37*SUM($D$7:$D$13),0)</f>
        <v>0</v>
      </c>
    </row>
    <row r="38" spans="1:5" x14ac:dyDescent="0.25">
      <c r="A38" s="44" t="s">
        <v>17</v>
      </c>
      <c r="B38" s="5"/>
      <c r="C38" s="5"/>
      <c r="D38" s="5" t="s">
        <v>11</v>
      </c>
      <c r="E38" s="19">
        <f>IF(SUM(D7:D13)=0,0,SUM(E7:E13,E21:E37)/SUM(D7:D13))</f>
        <v>0</v>
      </c>
    </row>
    <row r="39" spans="1:5" ht="18.75" x14ac:dyDescent="0.3">
      <c r="A39" s="75" t="s">
        <v>15</v>
      </c>
      <c r="B39" s="76"/>
      <c r="C39" s="76"/>
      <c r="D39" s="76"/>
      <c r="E39" s="77"/>
    </row>
    <row r="40" spans="1:5" x14ac:dyDescent="0.25">
      <c r="A40" s="48" t="s">
        <v>16</v>
      </c>
      <c r="B40" s="49"/>
      <c r="C40" s="49"/>
      <c r="D40" s="49"/>
      <c r="E40" s="8">
        <f>ROUND(0.0035*E38,2)</f>
        <v>0</v>
      </c>
    </row>
    <row r="41" spans="1:5" x14ac:dyDescent="0.25">
      <c r="A41" s="48" t="s">
        <v>41</v>
      </c>
      <c r="B41" s="49"/>
      <c r="C41" s="49"/>
      <c r="D41" s="49"/>
      <c r="E41" s="8">
        <v>11.25</v>
      </c>
    </row>
    <row r="42" spans="1:5" x14ac:dyDescent="0.25">
      <c r="A42" s="48" t="s">
        <v>23</v>
      </c>
      <c r="B42" s="49"/>
      <c r="C42" s="49"/>
      <c r="D42" s="49"/>
      <c r="E42" s="8">
        <v>20</v>
      </c>
    </row>
    <row r="43" spans="1:5" x14ac:dyDescent="0.25">
      <c r="A43" s="48" t="s">
        <v>18</v>
      </c>
      <c r="B43" s="49"/>
      <c r="C43" s="49"/>
      <c r="D43" s="5" t="s">
        <v>11</v>
      </c>
      <c r="E43" s="8">
        <f>IF(SUM(E38:E42)&lt;100,0,SUM(E38:E42))</f>
        <v>0</v>
      </c>
    </row>
    <row r="44" spans="1:5" x14ac:dyDescent="0.25">
      <c r="A44" s="50" t="s">
        <v>19</v>
      </c>
      <c r="B44" s="51"/>
      <c r="C44" s="51"/>
      <c r="D44" s="52" t="str">
        <f>IF(SUM(D7:D13)=0,"",IF(SUM(D7:D13)=1,"1 Vehicle",SUM(D7:D13)&amp;" Vehicles"))</f>
        <v/>
      </c>
      <c r="E44" s="53">
        <f>E43*SUM(D7:D13)</f>
        <v>0</v>
      </c>
    </row>
    <row r="45" spans="1:5" ht="18.75" x14ac:dyDescent="0.3">
      <c r="A45" s="72" t="s">
        <v>31</v>
      </c>
      <c r="B45" s="73"/>
      <c r="C45" s="73"/>
      <c r="D45" s="73"/>
      <c r="E45" s="74"/>
    </row>
    <row r="46" spans="1:5" ht="14.45" customHeight="1" x14ac:dyDescent="0.25">
      <c r="A46" s="57" t="s">
        <v>47</v>
      </c>
      <c r="B46" s="54"/>
      <c r="C46" s="54"/>
      <c r="D46" t="s">
        <v>32</v>
      </c>
      <c r="E46" s="58"/>
    </row>
    <row r="47" spans="1:5" ht="14.45" customHeight="1" x14ac:dyDescent="0.25">
      <c r="A47" s="57" t="s">
        <v>33</v>
      </c>
      <c r="B47" s="54"/>
      <c r="C47" s="54"/>
      <c r="D47" t="s">
        <v>48</v>
      </c>
      <c r="E47" s="59"/>
    </row>
    <row r="48" spans="1:5" ht="14.45" customHeight="1" x14ac:dyDescent="0.25">
      <c r="A48" s="63" t="s">
        <v>34</v>
      </c>
      <c r="B48" s="66"/>
      <c r="C48" s="66"/>
      <c r="D48" s="67" t="s">
        <v>35</v>
      </c>
      <c r="E48" s="68"/>
    </row>
    <row r="49" spans="1:5" ht="21" x14ac:dyDescent="0.35">
      <c r="A49" s="69" t="s">
        <v>36</v>
      </c>
      <c r="B49" s="70"/>
      <c r="C49" s="70"/>
      <c r="D49" s="70"/>
      <c r="E49" s="71"/>
    </row>
    <row r="50" spans="1:5" x14ac:dyDescent="0.25">
      <c r="A50" s="60" t="s">
        <v>30</v>
      </c>
      <c r="B50" s="55" t="s">
        <v>37</v>
      </c>
      <c r="C50" s="55"/>
      <c r="D50" s="55" t="s">
        <v>38</v>
      </c>
      <c r="E50" s="61">
        <v>310062165</v>
      </c>
    </row>
    <row r="51" spans="1:5" x14ac:dyDescent="0.25">
      <c r="A51" s="57" t="s">
        <v>33</v>
      </c>
      <c r="B51" s="56" t="s">
        <v>39</v>
      </c>
      <c r="C51" s="56"/>
      <c r="D51" s="56"/>
      <c r="E51" s="62"/>
    </row>
    <row r="52" spans="1:5" x14ac:dyDescent="0.25">
      <c r="A52" s="63" t="s">
        <v>34</v>
      </c>
      <c r="B52" s="64" t="s">
        <v>40</v>
      </c>
      <c r="C52" s="64"/>
      <c r="D52" s="64"/>
      <c r="E52" s="65"/>
    </row>
  </sheetData>
  <sheetProtection algorithmName="SHA-512" hashValue="0PLSphZZkWGvBEEPhdrWCDYVY0bQNrN1CGmfmY7Zz1yru9fBTUpr2qKEr2/aIh+OKkSns5O7Yi8zGkqwvxFp3w==" saltValue="+y0XlWhE0c2zJYe0rMLEWQ==" spinCount="100000" sheet="1" formatColumns="0" formatRows="0"/>
  <dataValidations count="3">
    <dataValidation type="custom" allowBlank="1" showInputMessage="1" showErrorMessage="1" error="Only one vehicle configuration may be used on each spreadsheet." sqref="D7" xr:uid="{E0BF45FA-658A-4817-8861-623164AAF3FB}">
      <formula1>IF(SUM(D10:D13)=0,TRUE,FALSE)</formula1>
    </dataValidation>
    <dataValidation type="custom" allowBlank="1" showInputMessage="1" showErrorMessage="1" error="Only one vehicle configuration may be used on each spreadsheet." sqref="D10:D13" xr:uid="{E6689704-EE2D-41FB-8A08-59BC9C372FE1}">
      <formula1>IF(SUM(D13:D13)=0,TRUE,FALSE)</formula1>
    </dataValidation>
    <dataValidation type="list" allowBlank="1" showInputMessage="1" showErrorMessage="1" sqref="D21:D37" xr:uid="{D71854DF-EDE2-42E9-8348-0214F7731FFE}">
      <formula1>"Yes, "</formula1>
    </dataValidation>
  </dataValidations>
  <pageMargins left="0.25" right="0.25"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83B0B-C4B4-43F6-9EB0-6A74DD81818E}">
  <dimension ref="A1:A2"/>
  <sheetViews>
    <sheetView workbookViewId="0">
      <selection sqref="A1:A2"/>
    </sheetView>
  </sheetViews>
  <sheetFormatPr defaultRowHeight="15" x14ac:dyDescent="0.25"/>
  <cols>
    <col min="1" max="1" width="103.140625" bestFit="1" customWidth="1"/>
  </cols>
  <sheetData>
    <row r="1" spans="1:1" ht="21" x14ac:dyDescent="0.35">
      <c r="A1" s="45" t="s">
        <v>42</v>
      </c>
    </row>
    <row r="2" spans="1:1" ht="189" customHeight="1" x14ac:dyDescent="0.25">
      <c r="A2" s="12" t="s">
        <v>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74-F250 Ext.</vt:lpstr>
      <vt:lpstr>Instructions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Austin Bachman</dc:creator>
  <cp:lastModifiedBy>Raymond McKnight (DOA)</cp:lastModifiedBy>
  <cp:lastPrinted>2019-07-25T15:31:49Z</cp:lastPrinted>
  <dcterms:created xsi:type="dcterms:W3CDTF">2016-08-11T20:23:26Z</dcterms:created>
  <dcterms:modified xsi:type="dcterms:W3CDTF">2026-06-01T13:50:28Z</dcterms:modified>
</cp:coreProperties>
</file>