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9 - Vendors\Eric Meyers\Order Sheets\SUVs - Lines 1-54-55-56-57-58\Line 57C - Traverse\"/>
    </mc:Choice>
  </mc:AlternateContent>
  <bookViews>
    <workbookView xWindow="-120" yWindow="-120" windowWidth="29040" windowHeight="1572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E18" i="1"/>
  <c r="E11" i="1"/>
  <c r="E8" i="1"/>
  <c r="E15" i="1" l="1"/>
  <c r="E17" i="1" s="1"/>
  <c r="E20" i="1" l="1"/>
  <c r="E21" i="1" s="1"/>
</calcChain>
</file>

<file path=xl/sharedStrings.xml><?xml version="1.0" encoding="utf-8"?>
<sst xmlns="http://schemas.openxmlformats.org/spreadsheetml/2006/main" count="55" uniqueCount="47">
  <si>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</si>
  <si>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</si>
  <si>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</si>
  <si>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</si>
  <si>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</si>
  <si>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</si>
  <si>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</si>
  <si>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</si>
  <si>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</si>
  <si>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</si>
  <si>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</si>
  <si>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</si>
  <si>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</si>
  <si>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</si>
  <si>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</si>
  <si>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</si>
  <si>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Cost for Each Vehicle Plus Options</t>
  </si>
  <si>
    <t>1 EA</t>
  </si>
  <si>
    <t>Additional Costs</t>
  </si>
  <si>
    <t>0.35% Contract Administrative Fee</t>
  </si>
  <si>
    <t>LA DEQ Waste Tire Fee (5 tires X $2.25 each)</t>
  </si>
  <si>
    <t>Total Cost for Each Vehicle</t>
  </si>
  <si>
    <t>Total Cost for All Vehicles</t>
  </si>
  <si>
    <t>Agency  Information</t>
  </si>
  <si>
    <t>Delivery Point of Contact Name:</t>
  </si>
  <si>
    <t>LPAA Approval No</t>
  </si>
  <si>
    <t>Phone:</t>
  </si>
  <si>
    <t>Requisition No</t>
  </si>
  <si>
    <t>Email:</t>
  </si>
  <si>
    <t>Shopping Cart</t>
  </si>
  <si>
    <t>Vendor Information</t>
  </si>
  <si>
    <t xml:space="preserve">Vendor No. </t>
  </si>
  <si>
    <t>Gerry Lane Chevrolet</t>
  </si>
  <si>
    <t>Chevrolet Traverse</t>
  </si>
  <si>
    <t>2WD w/ 3.6L V6 Engine</t>
  </si>
  <si>
    <t>Eric Meyers</t>
  </si>
  <si>
    <t>225-268-7160</t>
  </si>
  <si>
    <t>eric.meyers@gerrylane.com</t>
  </si>
  <si>
    <t>(GAZ) Summit White</t>
  </si>
  <si>
    <t>(GB8) Mosaic Black Metallic</t>
  </si>
  <si>
    <t>LA Safety Inspection Sticker - 1 Year</t>
  </si>
  <si>
    <t>AWD w/ 3.6L V6 Engine</t>
  </si>
  <si>
    <t>(GXD) Sterling Gray Metallic</t>
  </si>
  <si>
    <t>180-365 Days</t>
  </si>
  <si>
    <t>1LE56-LS</t>
  </si>
  <si>
    <t>1LB56</t>
  </si>
  <si>
    <t>(GXP) Lakeshore Blue Metallic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</si>
</sst>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0" fillId="5" borderId="6" xfId="0" applyFill="1" applyBorder="1" applyAlignment="1" applyProtection="1">
      <alignment horizontal="left"/>
      <protection locked="0"/>
    </xf>
    <xf numFmtId="0" fontId="9" fillId="0" borderId="6" xfId="0" applyFont="1" applyBorder="1" applyAlignment="1" applyProtection="1">
      <alignment horizontal="center"/>
      <protection hidden="1"/>
    </xf>
    <xf numFmtId="0" fontId="2" fillId="4" borderId="4" xfId="0" applyFont="1" applyFill="1" applyBorder="1" applyAlignment="1">
      <alignment horizontal="right"/>
    </xf>
    <xf numFmtId="0" fontId="0" fillId="4" borderId="5" xfId="0" applyFill="1" applyBorder="1"/>
    <xf numFmtId="0" fontId="2" fillId="4" borderId="6" xfId="0" applyFont="1" applyFill="1" applyBorder="1" applyAlignment="1">
      <alignment horizontal="center"/>
    </xf>
    <xf numFmtId="0" fontId="0" fillId="4" borderId="4" xfId="0" applyFill="1" applyBorder="1" applyAlignment="1">
      <alignment horizontal="right"/>
    </xf>
    <xf numFmtId="0" fontId="0" fillId="4" borderId="14" xfId="0" applyFill="1" applyBorder="1" applyAlignment="1">
      <alignment horizontal="right"/>
    </xf>
    <xf numFmtId="0" fontId="10" fillId="4" borderId="13" xfId="0" applyFont="1" applyFill="1" applyBorder="1" applyAlignment="1" applyProtection="1">
      <alignment horizontal="center" wrapText="1"/>
      <protection hidden="1"/>
    </xf>
    <xf numFmtId="0" fontId="10" fillId="0" borderId="0" xfId="0" applyFont="1"/>
    <xf numFmtId="44" fontId="0" fillId="0" borderId="0" xfId="0" applyNumberFormat="1"/>
    <xf numFmtId="0" fontId="0" fillId="4" borderId="15" xfId="0" applyFill="1" applyBorder="1" applyAlignment="1">
      <alignment horizontal="left"/>
    </xf>
    <xf numFmtId="0" fontId="0" fillId="4" borderId="16" xfId="0" applyFill="1" applyBorder="1" applyAlignment="1">
      <alignment horizontal="left"/>
    </xf>
    <xf numFmtId="0" fontId="0" fillId="5" borderId="5" xfId="0" applyFill="1" applyBorder="1" applyAlignment="1" applyProtection="1">
      <alignment horizontal="center" wrapText="1"/>
      <protection locked="0"/>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4" borderId="5" xfId="0" applyFill="1" applyBorder="1" applyAlignment="1">
      <alignment horizontal="left"/>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10" fillId="4" borderId="17" xfId="0" applyFont="1" applyFill="1" applyBorder="1" applyAlignment="1" applyProtection="1">
      <alignment horizontal="center" wrapText="1"/>
      <protection hidden="1"/>
    </xf>
    <xf numFmtId="0" fontId="10" fillId="4" borderId="18" xfId="0" applyFont="1" applyFill="1" applyBorder="1" applyAlignment="1" applyProtection="1">
      <alignment horizontal="center" wrapText="1"/>
      <protection hidden="1"/>
    </xf>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abSelected="1" view="pageLayout" zoomScaleNormal="100" workbookViewId="0">
      <selection activeCell="D8" sqref="D8"/>
    </sheetView>
  </sheetViews>
  <sheetFormatPr defaultRowHeight="15" x14ac:dyDescent="0.25"/>
  <cols>
    <col min="1" max="1" width="33.7109375" customWidth="1"/>
    <col min="2" max="2" width="14.28515625" customWidth="1"/>
    <col min="3" max="3" width="16.7109375" customWidth="1"/>
    <col min="4" max="4" width="17.28515625" bestFit="1" customWidth="1"/>
    <col min="5" max="5" width="16.7109375" customWidth="1"/>
    <col min="6" max="6" width="11.140625" bestFit="1" customWidth="1"/>
  </cols>
  <sheetData>
    <row r="1" spans="1:6" ht="19.5" thickTop="1" x14ac:dyDescent="0.3">
      <c r="A1" s="49" t="s">
        <v>0</v>
      </c>
      <c r="B1" s="50"/>
      <c r="C1" s="50"/>
      <c r="D1" s="50"/>
      <c r="E1" s="51"/>
    </row>
    <row r="2" spans="1:6" ht="21" x14ac:dyDescent="0.35">
      <c r="A2" s="52" t="s">
        <v>1</v>
      </c>
      <c r="B2" s="53"/>
      <c r="C2" s="53"/>
      <c r="D2" s="53"/>
      <c r="E2" s="54"/>
    </row>
    <row r="3" spans="1:6" ht="162.6" customHeight="1" x14ac:dyDescent="0.25">
      <c r="A3" s="55" t="s">
        <v>2</v>
      </c>
      <c r="B3" s="56"/>
      <c r="C3" s="56"/>
      <c r="D3" s="56"/>
      <c r="E3" s="57"/>
    </row>
    <row r="4" spans="1:6" ht="21" x14ac:dyDescent="0.35">
      <c r="A4" s="1" t="s">
        <v>33</v>
      </c>
      <c r="B4" s="2" t="s">
        <v>3</v>
      </c>
      <c r="C4" s="3">
        <v>57</v>
      </c>
      <c r="D4" s="4" t="s">
        <v>4</v>
      </c>
      <c r="E4" s="19" t="s">
        <v>43</v>
      </c>
    </row>
    <row r="5" spans="1:6" x14ac:dyDescent="0.25">
      <c r="A5" s="5" t="s">
        <v>5</v>
      </c>
      <c r="B5" s="2">
        <v>4400023794</v>
      </c>
      <c r="C5" s="2" t="s">
        <v>6</v>
      </c>
      <c r="D5" s="58" t="s">
        <v>32</v>
      </c>
      <c r="E5" s="59"/>
    </row>
    <row r="6" spans="1:6" ht="21" x14ac:dyDescent="0.35">
      <c r="A6" s="37" t="s">
        <v>7</v>
      </c>
      <c r="B6" s="38"/>
      <c r="C6" s="38"/>
      <c r="D6" s="38"/>
      <c r="E6" s="39"/>
    </row>
    <row r="7" spans="1:6" x14ac:dyDescent="0.25">
      <c r="A7" s="6" t="s">
        <v>8</v>
      </c>
      <c r="B7" s="7" t="s">
        <v>9</v>
      </c>
      <c r="C7" s="7" t="s">
        <v>10</v>
      </c>
      <c r="D7" s="7" t="s">
        <v>11</v>
      </c>
      <c r="E7" s="8" t="s">
        <v>12</v>
      </c>
    </row>
    <row r="8" spans="1:6" x14ac:dyDescent="0.25">
      <c r="A8" s="9" t="s">
        <v>34</v>
      </c>
      <c r="B8" s="10" t="s">
        <v>44</v>
      </c>
      <c r="C8" s="11">
        <v>39599.4</v>
      </c>
      <c r="D8" s="12"/>
      <c r="E8" s="13">
        <f>$C8*D8</f>
        <v>0</v>
      </c>
      <c r="F8" s="27"/>
    </row>
    <row r="9" spans="1:6" ht="18.75" x14ac:dyDescent="0.3">
      <c r="A9" s="46" t="s">
        <v>13</v>
      </c>
      <c r="B9" s="47"/>
      <c r="C9" s="47"/>
      <c r="D9" s="47"/>
      <c r="E9" s="48"/>
    </row>
    <row r="10" spans="1:6" x14ac:dyDescent="0.25">
      <c r="A10" s="14" t="s">
        <v>14</v>
      </c>
      <c r="B10" s="7" t="s">
        <v>9</v>
      </c>
      <c r="C10" s="7" t="s">
        <v>10</v>
      </c>
      <c r="D10" s="7" t="s">
        <v>11</v>
      </c>
      <c r="E10" s="8" t="s">
        <v>12</v>
      </c>
    </row>
    <row r="11" spans="1:6" x14ac:dyDescent="0.25">
      <c r="A11" s="9" t="s">
        <v>41</v>
      </c>
      <c r="B11" s="10" t="s">
        <v>45</v>
      </c>
      <c r="C11" s="11">
        <v>42599.4</v>
      </c>
      <c r="D11" s="12"/>
      <c r="E11" s="13">
        <f>$C11*D11</f>
        <v>0</v>
      </c>
      <c r="F11" s="27"/>
    </row>
    <row r="12" spans="1:6" ht="21" x14ac:dyDescent="0.35">
      <c r="A12" s="37" t="s">
        <v>15</v>
      </c>
      <c r="B12" s="38"/>
      <c r="C12" s="38"/>
      <c r="D12" s="38"/>
      <c r="E12" s="39"/>
    </row>
    <row r="13" spans="1:6" s="26" customFormat="1" ht="15.75" customHeight="1" x14ac:dyDescent="0.25">
      <c r="A13" s="25" t="s">
        <v>38</v>
      </c>
      <c r="B13" s="12"/>
      <c r="C13" s="44" t="s">
        <v>42</v>
      </c>
      <c r="D13" s="45"/>
      <c r="E13" s="12"/>
    </row>
    <row r="14" spans="1:6" s="26" customFormat="1" ht="15.75" customHeight="1" x14ac:dyDescent="0.25">
      <c r="A14" s="25" t="s">
        <v>46</v>
      </c>
      <c r="B14" s="12"/>
      <c r="C14" s="44" t="s">
        <v>39</v>
      </c>
      <c r="D14" s="45"/>
      <c r="E14" s="12"/>
    </row>
    <row r="15" spans="1:6" x14ac:dyDescent="0.25">
      <c r="A15" s="40" t="s">
        <v>16</v>
      </c>
      <c r="B15" s="41"/>
      <c r="C15" s="41"/>
      <c r="D15" s="10" t="s">
        <v>17</v>
      </c>
      <c r="E15" s="15">
        <f>IF(SUM(D8:D11)=0,0,SUM(E8:E14)/SUM(D8:D11))</f>
        <v>0</v>
      </c>
      <c r="F15" s="27"/>
    </row>
    <row r="16" spans="1:6" ht="18.75" x14ac:dyDescent="0.3">
      <c r="A16" s="31" t="s">
        <v>18</v>
      </c>
      <c r="B16" s="32"/>
      <c r="C16" s="32"/>
      <c r="D16" s="32"/>
      <c r="E16" s="33"/>
    </row>
    <row r="17" spans="1:6" x14ac:dyDescent="0.25">
      <c r="A17" s="42" t="s">
        <v>19</v>
      </c>
      <c r="B17" s="43"/>
      <c r="C17" s="43"/>
      <c r="D17" s="43"/>
      <c r="E17" s="13">
        <f>ROUND(0.0035*E15,2)</f>
        <v>0</v>
      </c>
      <c r="F17" s="27"/>
    </row>
    <row r="18" spans="1:6" x14ac:dyDescent="0.25">
      <c r="A18" s="42" t="s">
        <v>20</v>
      </c>
      <c r="B18" s="43"/>
      <c r="C18" s="43"/>
      <c r="D18" s="43"/>
      <c r="E18" s="13">
        <f>5*2.25</f>
        <v>11.25</v>
      </c>
    </row>
    <row r="19" spans="1:6" x14ac:dyDescent="0.25">
      <c r="A19" s="42" t="s">
        <v>40</v>
      </c>
      <c r="B19" s="43"/>
      <c r="C19" s="43"/>
      <c r="D19" s="43"/>
      <c r="E19" s="13">
        <v>18</v>
      </c>
    </row>
    <row r="20" spans="1:6" x14ac:dyDescent="0.25">
      <c r="A20" s="40" t="s">
        <v>21</v>
      </c>
      <c r="B20" s="41"/>
      <c r="C20" s="41"/>
      <c r="D20" s="10" t="s">
        <v>17</v>
      </c>
      <c r="E20" s="13">
        <f>IF(SUM(E15:E19)&lt;100,0,SUM(E15:E19))</f>
        <v>0</v>
      </c>
      <c r="F20" s="27"/>
    </row>
    <row r="21" spans="1:6" x14ac:dyDescent="0.25">
      <c r="A21" s="40" t="s">
        <v>22</v>
      </c>
      <c r="B21" s="41"/>
      <c r="C21" s="41"/>
      <c r="D21" s="10" t="str">
        <f>IF(SUM(D8:D11)=0,"",IF(SUM(D8:D11)=1,"1 Vehicle",SUM(D8:D11)&amp;" Vehicles"))</f>
        <v/>
      </c>
      <c r="E21" s="13">
        <f>E20*SUM(D8:D11)</f>
        <v>0</v>
      </c>
    </row>
    <row r="22" spans="1:6" ht="18.75" x14ac:dyDescent="0.3">
      <c r="A22" s="31" t="s">
        <v>23</v>
      </c>
      <c r="B22" s="32"/>
      <c r="C22" s="32"/>
      <c r="D22" s="32"/>
      <c r="E22" s="33"/>
    </row>
    <row r="23" spans="1:6" x14ac:dyDescent="0.25">
      <c r="A23" s="16" t="s">
        <v>24</v>
      </c>
      <c r="B23" s="30"/>
      <c r="C23" s="30"/>
      <c r="D23" s="17" t="s">
        <v>25</v>
      </c>
      <c r="E23" s="18"/>
    </row>
    <row r="24" spans="1:6" x14ac:dyDescent="0.25">
      <c r="A24" s="16" t="s">
        <v>26</v>
      </c>
      <c r="B24" s="30"/>
      <c r="C24" s="30"/>
      <c r="D24" s="17" t="s">
        <v>27</v>
      </c>
      <c r="E24" s="18"/>
    </row>
    <row r="25" spans="1:6" x14ac:dyDescent="0.25">
      <c r="A25" s="16" t="s">
        <v>28</v>
      </c>
      <c r="B25" s="30"/>
      <c r="C25" s="30"/>
      <c r="D25" s="17" t="s">
        <v>29</v>
      </c>
      <c r="E25" s="18"/>
    </row>
    <row r="26" spans="1:6" ht="18.75" x14ac:dyDescent="0.3">
      <c r="A26" s="31" t="s">
        <v>30</v>
      </c>
      <c r="B26" s="32"/>
      <c r="C26" s="32"/>
      <c r="D26" s="32"/>
      <c r="E26" s="33"/>
    </row>
    <row r="27" spans="1:6" x14ac:dyDescent="0.25">
      <c r="A27" s="20" t="s">
        <v>32</v>
      </c>
      <c r="B27" s="34" t="s">
        <v>35</v>
      </c>
      <c r="C27" s="34"/>
      <c r="D27" s="21" t="s">
        <v>31</v>
      </c>
      <c r="E27" s="22">
        <v>310012432</v>
      </c>
    </row>
    <row r="28" spans="1:6" x14ac:dyDescent="0.25">
      <c r="A28" s="23" t="s">
        <v>26</v>
      </c>
      <c r="B28" s="35" t="s">
        <v>36</v>
      </c>
      <c r="C28" s="35"/>
      <c r="D28" s="35"/>
      <c r="E28" s="36"/>
    </row>
    <row r="29" spans="1:6" ht="15.75" thickBot="1" x14ac:dyDescent="0.3">
      <c r="A29" s="24" t="s">
        <v>28</v>
      </c>
      <c r="B29" s="28" t="s">
        <v>37</v>
      </c>
      <c r="C29" s="28"/>
      <c r="D29" s="28"/>
      <c r="E29" s="29"/>
    </row>
    <row r="30" spans="1:6" ht="15.75" thickTop="1" x14ac:dyDescent="0.25"/>
  </sheetData>
  <sheetProtection algorithmName="SHA-512" hashValue="8AypYwd0grIYwicb7Ja9Y0qIhBtdgOTM9inUHAP3IDKOHUYT/1R1NN5v0TJ2j9rjhrR+HkwCyDtIchqs5IVa/Q==" saltValue="I41hC/DP+nE/PV65M9/dpg==" spinCount="100000" sheet="1" objects="1" scenarios="1"/>
  <mergeCells count="24">
    <mergeCell ref="A9:E9"/>
    <mergeCell ref="A1:E1"/>
    <mergeCell ref="A2:E2"/>
    <mergeCell ref="A3:E3"/>
    <mergeCell ref="D5:E5"/>
    <mergeCell ref="A6:E6"/>
    <mergeCell ref="B23:C23"/>
    <mergeCell ref="A12:E12"/>
    <mergeCell ref="A15:C15"/>
    <mergeCell ref="A16:E16"/>
    <mergeCell ref="A17:D17"/>
    <mergeCell ref="A18:D18"/>
    <mergeCell ref="A19:D19"/>
    <mergeCell ref="A20:C20"/>
    <mergeCell ref="A21:C21"/>
    <mergeCell ref="A22:E22"/>
    <mergeCell ref="C13:D13"/>
    <mergeCell ref="C14:D14"/>
    <mergeCell ref="B29:E29"/>
    <mergeCell ref="B24:C24"/>
    <mergeCell ref="B25:C25"/>
    <mergeCell ref="A26:E26"/>
    <mergeCell ref="B27:C27"/>
    <mergeCell ref="B28:E28"/>
  </mergeCells>
  <pageMargins left="0.7" right="0.7" top="0.75" bottom="0.75" header="0.3" footer="0.3"/>
  <pageSetup scale="91" fitToHeight="0" orientation="portrait" r:id="rId1"/>
  <headerFooter>
    <oddHeader>&amp;CPO# ____________________________&amp;R11/21/2024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Amy Gotreaux</cp:lastModifiedBy>
  <cp:lastPrinted>2020-01-14T14:13:24Z</cp:lastPrinted>
  <dcterms:created xsi:type="dcterms:W3CDTF">2019-01-03T16:50:14Z</dcterms:created>
  <dcterms:modified xsi:type="dcterms:W3CDTF">2025-02-10T14:50:58Z</dcterms:modified>
</cp:coreProperties>
</file>