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730"/>
  <workbookPr/>
  <mc:AlternateContent xmlns:mc="http://schemas.openxmlformats.org/markup-compatibility/2006">
    <mc:Choice Requires="x15">
      <x15ac:absPath xmlns:x15ac="http://schemas.microsoft.com/office/spreadsheetml/2010/11/ac" url="G:\Category Management Teams\Team 3\Andy Vehicle Desk\New Vehicle Bid\4400036790 -  Gerry Lane Chevy\Final Order Sheets\"/>
    </mc:Choice>
  </mc:AlternateContent>
  <xr:revisionPtr revIDLastSave="0" documentId="13_ncr:1_{C01F3EA9-5607-4C1C-9EE1-DC8210F56165}" xr6:coauthVersionLast="47" xr6:coauthVersionMax="47" xr10:uidLastSave="{00000000-0000-0000-0000-000000000000}"/>
  <bookViews>
    <workbookView xWindow="-120" yWindow="-120" windowWidth="29040" windowHeight="15720" xr2:uid="{00000000-000D-0000-FFFF-FFFF00000000}"/>
  </bookViews>
  <sheets>
    <sheet name="Line 57-Traverse" sheetId="1" r:id="rId1"/>
    <sheet name="Instructions"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21" i="1" l="1"/>
  <c r="E20" i="1"/>
  <c r="E19" i="1"/>
  <c r="E18" i="1"/>
  <c r="E17" i="1"/>
  <c r="E15" i="1"/>
  <c r="E22" i="1"/>
  <c r="E16" i="1" l="1"/>
  <c r="D29" i="1" l="1"/>
  <c r="E26" i="1"/>
  <c r="E10" i="1"/>
  <c r="E7" i="1"/>
  <c r="E23" i="1" s="1"/>
  <c r="E25" i="1" l="1"/>
  <c r="E28" i="1" s="1"/>
  <c r="E29" i="1" s="1"/>
</calcChain>
</file>

<file path=xl/sharedStrings.xml><?xml version="1.0" encoding="utf-8"?>
<sst xmlns="http://schemas.openxmlformats.org/spreadsheetml/2006/main" count="73" uniqueCount="65">
  <si>
    <t>This spreadsheet is not a purchase order</t>
  </si>
  <si>
    <t>Order Sheet Instructions</t>
  </si>
  <si>
    <t xml:space="preserve">1) Only one vehicle configuration may be entered on each Order Sheet.  Use a separate Order Sheet for each different vehicle configuration being ordered.  The listed configurations are the only configurations available.  However, additional configurations may be added to the contract upon request.  To request additional configurations, contact the dealer or OSP.
2) Enter the number of vehicles being ordered in the tan boxes under either Base Vehicle or Optional Configurations. 
3) Under Available Exterior Colors, enter the number of vehicles in the tan boxes to the right of the desired color(s).  Multiple Colors may be ordered on one Order Sheet. 
4) Under Optional Equipment, select "Yes" in the tan box if the option is desired.  Leave blank or select "No" if the option is not desired.  The listed options are the only options available.  However, additional options may be added to the contract upon request.  To request an option be added to the contract, contact the dealer or OSP.
5) The cost per vehicle and total order cost will automatically calculate at the bottom of the Order Sheet.  </t>
  </si>
  <si>
    <t>Contract Line</t>
  </si>
  <si>
    <t>Delivery ARO</t>
  </si>
  <si>
    <t>State Contract Number</t>
  </si>
  <si>
    <t>Vendor</t>
  </si>
  <si>
    <t>Base Vehicle</t>
  </si>
  <si>
    <t>Vehicle Description</t>
  </si>
  <si>
    <t>Order Code</t>
  </si>
  <si>
    <t>Unit Price</t>
  </si>
  <si>
    <t>Quantity</t>
  </si>
  <si>
    <t>Extended Price</t>
  </si>
  <si>
    <t>Optional Configuration</t>
  </si>
  <si>
    <t>Description</t>
  </si>
  <si>
    <t>Available Exterior Colors</t>
  </si>
  <si>
    <t>Cost for Each Vehicle Plus Options</t>
  </si>
  <si>
    <t>1 EA</t>
  </si>
  <si>
    <t>Additional Costs</t>
  </si>
  <si>
    <t>0.35% Contract Administrative Fee</t>
  </si>
  <si>
    <t>LA DEQ Waste Tire Fee (5 tires X $2.25 each)</t>
  </si>
  <si>
    <t>Total Cost for Each Vehicle</t>
  </si>
  <si>
    <t>Total Cost for All Vehicles</t>
  </si>
  <si>
    <t>Agency  Information</t>
  </si>
  <si>
    <t>Delivery Point of Contact Name:</t>
  </si>
  <si>
    <t>LPAA Approval No</t>
  </si>
  <si>
    <t>Phone:</t>
  </si>
  <si>
    <t>Requisition No</t>
  </si>
  <si>
    <t>Email:</t>
  </si>
  <si>
    <t>Shopping Cart</t>
  </si>
  <si>
    <t>Vendor Information</t>
  </si>
  <si>
    <t xml:space="preserve">Vendor No. </t>
  </si>
  <si>
    <t>Gerry Lane Chevrolet</t>
  </si>
  <si>
    <t>Chevrolet Traverse</t>
  </si>
  <si>
    <t>2WD w/ 3.6L V6 Engine</t>
  </si>
  <si>
    <t>Eric Meyers</t>
  </si>
  <si>
    <t>225-268-7160</t>
  </si>
  <si>
    <t>eric.meyers@gerrylane.com</t>
  </si>
  <si>
    <t>(GAZ) Summit White</t>
  </si>
  <si>
    <t>(GB8) Mosaic Black Metallic</t>
  </si>
  <si>
    <t>LA Safety Inspection Sticker - 1 Year</t>
  </si>
  <si>
    <t>AWD w/ 3.6L V6 Engine</t>
  </si>
  <si>
    <t>(GXD) Sterling Gray Metallic</t>
  </si>
  <si>
    <t>1LE56-LS</t>
  </si>
  <si>
    <t>1LB56</t>
  </si>
  <si>
    <t>Options</t>
  </si>
  <si>
    <t>PO#______________________________</t>
  </si>
  <si>
    <t xml:space="preserve"> </t>
  </si>
  <si>
    <t>GLLPROOF</t>
  </si>
  <si>
    <t>90 Days</t>
  </si>
  <si>
    <t>Wheels, 20" (50.8 cm), Carbon Flash Metallic, machined-face aluminum</t>
  </si>
  <si>
    <t>RTG</t>
  </si>
  <si>
    <t>Driver Confidence Package 
includes Key card, (DRZ) Rear camera mirror, (KI6) 120V-volt power outlet, (UCV) Interior Camera, (UKK) Rear Pedestrian Alert, (UV2) HD Surround Vision enables Surround Vision Recorder, and (UVX) Traffic Sign Recognition</t>
  </si>
  <si>
    <t>BGP</t>
  </si>
  <si>
    <t>LPO, Floor Liner Package   (Deletes standard floor mats.) )
includes (CAV) Integrated cargo liner, LPO, (RIA) first and second row all-weather floor liners, LPO and (RIB) third row all-weather floor liner,</t>
  </si>
  <si>
    <t>PDF</t>
  </si>
  <si>
    <t>Gerry Lane Amber/Green safety light package roof mount</t>
  </si>
  <si>
    <t xml:space="preserve">LPO, Molded assist step </t>
  </si>
  <si>
    <t>VQ0</t>
  </si>
  <si>
    <t>LPO, Cargo Shade 
(Included with (PDG) Cargo Package,</t>
  </si>
  <si>
    <t>VRS</t>
  </si>
  <si>
    <t>Cargo Package 
includes (VRS) Cargo shade, LPO, (SHX) Cargo tray with divider, LPO and (W2D) vertical cargo net, LPO</t>
  </si>
  <si>
    <t>PDG</t>
  </si>
  <si>
    <t>VLL</t>
  </si>
  <si>
    <t xml:space="preserve">Roof Cross Rails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</si>
</sst>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8" formatCode="&quot;$&quot;#,##0.00_);[Red]\(&quot;$&quot;#,##0.00\)"/>
    <numFmt numFmtId="44" formatCode="_(&quot;$&quot;* #,##0.00_);_(&quot;$&quot;* \(#,##0.00\);_(&quot;$&quot;* &quot;-&quot;??_);_(@_)"/>
    <numFmt numFmtId="164" formatCode="[&lt;=9999999]###\-####;\(###\)\ ###\-####"/>
  </numFmts>
  <fonts count="13" x14ac:knownFonts="1">
    <font>
      <sz val="11"/>
      <color theme="1"/>
      <name val="Calibri"/>
      <family val="2"/>
      <scheme val="minor"/>
    </font>
    <font>
      <sz val="11"/>
      <color theme="1"/>
      <name val="Calibri"/>
      <family val="2"/>
      <scheme val="minor"/>
    </font>
    <font>
      <b/>
      <sz val="11"/>
      <color theme="1"/>
      <name val="Calibri"/>
      <family val="2"/>
      <scheme val="minor"/>
    </font>
    <font>
      <b/>
      <u/>
      <sz val="14"/>
      <color rgb="FFFF0000"/>
      <name val="Calibri"/>
      <family val="2"/>
      <scheme val="minor"/>
    </font>
    <font>
      <b/>
      <sz val="16"/>
      <name val="Calibri"/>
      <family val="2"/>
      <scheme val="minor"/>
    </font>
    <font>
      <sz val="11"/>
      <name val="Calibri"/>
      <family val="2"/>
      <scheme val="minor"/>
    </font>
    <font>
      <b/>
      <sz val="16"/>
      <color theme="1"/>
      <name val="Calibri"/>
      <family val="2"/>
      <scheme val="minor"/>
    </font>
    <font>
      <b/>
      <sz val="11"/>
      <name val="Calibri"/>
      <family val="2"/>
      <scheme val="minor"/>
    </font>
    <font>
      <b/>
      <sz val="14"/>
      <color theme="1"/>
      <name val="Calibri"/>
      <family val="2"/>
      <scheme val="minor"/>
    </font>
    <font>
      <b/>
      <sz val="14"/>
      <name val="Calibri"/>
      <family val="2"/>
      <scheme val="minor"/>
    </font>
    <font>
      <sz val="10"/>
      <color theme="1"/>
      <name val="Calibri"/>
      <family val="2"/>
      <scheme val="minor"/>
    </font>
    <font>
      <sz val="9"/>
      <color rgb="FF000000"/>
      <name val="Arial"/>
      <family val="2"/>
    </font>
    <font>
      <sz val="8"/>
      <color rgb="FF000000"/>
      <name val="Arial"/>
      <family val="2"/>
    </font>
  </fonts>
  <fills count="6">
    <fill>
      <patternFill patternType="none"/>
    </fill>
    <fill>
      <patternFill patternType="gray125"/>
    </fill>
    <fill>
      <patternFill patternType="solid">
        <fgColor rgb="FFFFFF00"/>
        <bgColor indexed="64"/>
      </patternFill>
    </fill>
    <fill>
      <patternFill patternType="solid">
        <fgColor theme="4" tint="0.59999389629810485"/>
        <bgColor indexed="64"/>
      </patternFill>
    </fill>
    <fill>
      <patternFill patternType="solid">
        <fgColor theme="0"/>
        <bgColor indexed="64"/>
      </patternFill>
    </fill>
    <fill>
      <patternFill patternType="solid">
        <fgColor theme="7" tint="0.79998168889431442"/>
        <bgColor indexed="64"/>
      </patternFill>
    </fill>
  </fills>
  <borders count="21">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style="double">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double">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77">
    <xf numFmtId="0" fontId="0" fillId="0" borderId="0" xfId="0"/>
    <xf numFmtId="0" fontId="6" fillId="0" borderId="4" xfId="0" applyFont="1" applyBorder="1" applyAlignment="1" applyProtection="1">
      <alignment horizontal="center"/>
      <protection hidden="1"/>
    </xf>
    <xf numFmtId="0" fontId="2" fillId="0" borderId="5" xfId="0" applyFont="1" applyBorder="1" applyAlignment="1" applyProtection="1">
      <alignment horizontal="center"/>
      <protection hidden="1"/>
    </xf>
    <xf numFmtId="0" fontId="6" fillId="0" borderId="5" xfId="0" applyFont="1" applyBorder="1" applyAlignment="1" applyProtection="1">
      <alignment horizontal="center"/>
      <protection hidden="1"/>
    </xf>
    <xf numFmtId="0" fontId="7" fillId="0" borderId="5" xfId="0" applyFont="1" applyBorder="1" applyAlignment="1" applyProtection="1">
      <alignment horizontal="center"/>
      <protection hidden="1"/>
    </xf>
    <xf numFmtId="0" fontId="2" fillId="0" borderId="4" xfId="0" applyFont="1" applyBorder="1" applyAlignment="1" applyProtection="1">
      <alignment horizontal="center"/>
      <protection hidden="1"/>
    </xf>
    <xf numFmtId="0" fontId="2" fillId="0" borderId="4" xfId="0" applyFont="1" applyBorder="1" applyProtection="1">
      <protection hidden="1"/>
    </xf>
    <xf numFmtId="0" fontId="2" fillId="0" borderId="5" xfId="0" applyFont="1" applyBorder="1" applyProtection="1">
      <protection hidden="1"/>
    </xf>
    <xf numFmtId="0" fontId="2" fillId="0" borderId="6" xfId="0" applyFont="1" applyBorder="1" applyProtection="1">
      <protection hidden="1"/>
    </xf>
    <xf numFmtId="0" fontId="0" fillId="0" borderId="4" xfId="0" applyBorder="1" applyAlignment="1" applyProtection="1">
      <alignment wrapText="1"/>
      <protection hidden="1"/>
    </xf>
    <xf numFmtId="0" fontId="0" fillId="0" borderId="5" xfId="0" applyBorder="1" applyProtection="1">
      <protection hidden="1"/>
    </xf>
    <xf numFmtId="44" fontId="0" fillId="0" borderId="5" xfId="1" applyFont="1" applyBorder="1" applyProtection="1">
      <protection hidden="1"/>
    </xf>
    <xf numFmtId="0" fontId="0" fillId="5" borderId="5" xfId="0" applyFill="1" applyBorder="1" applyProtection="1">
      <protection locked="0"/>
    </xf>
    <xf numFmtId="44" fontId="0" fillId="0" borderId="6" xfId="0" applyNumberFormat="1" applyBorder="1" applyProtection="1">
      <protection hidden="1"/>
    </xf>
    <xf numFmtId="0" fontId="2" fillId="0" borderId="4" xfId="0" applyFont="1" applyBorder="1" applyAlignment="1" applyProtection="1">
      <alignment wrapText="1"/>
      <protection hidden="1"/>
    </xf>
    <xf numFmtId="44" fontId="0" fillId="0" borderId="6" xfId="0" applyNumberFormat="1" applyBorder="1" applyAlignment="1" applyProtection="1">
      <alignment horizontal="center"/>
      <protection hidden="1"/>
    </xf>
    <xf numFmtId="0" fontId="9" fillId="0" borderId="6" xfId="0" applyFont="1" applyBorder="1" applyAlignment="1" applyProtection="1">
      <alignment horizontal="center"/>
      <protection hidden="1"/>
    </xf>
    <xf numFmtId="0" fontId="10" fillId="4" borderId="10" xfId="0" applyFont="1" applyFill="1" applyBorder="1" applyAlignment="1" applyProtection="1">
      <alignment horizontal="center" wrapText="1"/>
      <protection hidden="1"/>
    </xf>
    <xf numFmtId="0" fontId="10" fillId="0" borderId="0" xfId="0" applyFont="1"/>
    <xf numFmtId="44" fontId="0" fillId="0" borderId="0" xfId="0" applyNumberFormat="1"/>
    <xf numFmtId="0" fontId="4" fillId="3" borderId="5" xfId="0" applyFont="1" applyFill="1" applyBorder="1" applyAlignment="1" applyProtection="1">
      <alignment horizontal="center"/>
      <protection hidden="1"/>
    </xf>
    <xf numFmtId="0" fontId="2" fillId="0" borderId="6" xfId="0" applyFont="1" applyBorder="1" applyAlignment="1" applyProtection="1">
      <alignment horizontal="center"/>
      <protection hidden="1"/>
    </xf>
    <xf numFmtId="0" fontId="5" fillId="4" borderId="5" xfId="0" applyFont="1" applyFill="1" applyBorder="1" applyAlignment="1" applyProtection="1">
      <alignment horizontal="left" wrapText="1"/>
      <protection hidden="1"/>
    </xf>
    <xf numFmtId="0" fontId="3" fillId="2" borderId="1" xfId="0" applyFont="1" applyFill="1" applyBorder="1" applyAlignment="1" applyProtection="1">
      <alignment horizontal="centerContinuous"/>
      <protection hidden="1"/>
    </xf>
    <xf numFmtId="0" fontId="0" fillId="2" borderId="2" xfId="0" applyFill="1" applyBorder="1" applyAlignment="1" applyProtection="1">
      <alignment horizontal="centerContinuous"/>
      <protection hidden="1"/>
    </xf>
    <xf numFmtId="0" fontId="0" fillId="2" borderId="3" xfId="0" applyFill="1" applyBorder="1" applyAlignment="1" applyProtection="1">
      <alignment horizontal="centerContinuous"/>
      <protection hidden="1"/>
    </xf>
    <xf numFmtId="0" fontId="6" fillId="3" borderId="7" xfId="0" applyFont="1" applyFill="1" applyBorder="1" applyAlignment="1" applyProtection="1">
      <alignment horizontal="centerContinuous"/>
      <protection hidden="1"/>
    </xf>
    <xf numFmtId="0" fontId="6" fillId="3" borderId="8" xfId="0" applyFont="1" applyFill="1" applyBorder="1" applyAlignment="1" applyProtection="1">
      <alignment horizontal="centerContinuous"/>
      <protection hidden="1"/>
    </xf>
    <xf numFmtId="0" fontId="6" fillId="3" borderId="9" xfId="0" applyFont="1" applyFill="1" applyBorder="1" applyAlignment="1" applyProtection="1">
      <alignment horizontal="centerContinuous"/>
      <protection hidden="1"/>
    </xf>
    <xf numFmtId="0" fontId="8" fillId="3" borderId="4" xfId="0" applyFont="1" applyFill="1" applyBorder="1" applyAlignment="1" applyProtection="1">
      <alignment horizontal="centerContinuous" wrapText="1"/>
      <protection hidden="1"/>
    </xf>
    <xf numFmtId="0" fontId="8" fillId="3" borderId="5" xfId="0" applyFont="1" applyFill="1" applyBorder="1" applyAlignment="1" applyProtection="1">
      <alignment horizontal="centerContinuous" wrapText="1"/>
      <protection hidden="1"/>
    </xf>
    <xf numFmtId="0" fontId="8" fillId="3" borderId="6" xfId="0" applyFont="1" applyFill="1" applyBorder="1" applyAlignment="1" applyProtection="1">
      <alignment horizontal="centerContinuous" wrapText="1"/>
      <protection hidden="1"/>
    </xf>
    <xf numFmtId="0" fontId="8" fillId="3" borderId="4" xfId="0" applyFont="1" applyFill="1" applyBorder="1" applyAlignment="1" applyProtection="1">
      <alignment horizontal="centerContinuous"/>
      <protection hidden="1"/>
    </xf>
    <xf numFmtId="0" fontId="8" fillId="3" borderId="5" xfId="0" applyFont="1" applyFill="1" applyBorder="1" applyAlignment="1" applyProtection="1">
      <alignment horizontal="centerContinuous"/>
      <protection hidden="1"/>
    </xf>
    <xf numFmtId="0" fontId="8" fillId="3" borderId="6" xfId="0" applyFont="1" applyFill="1" applyBorder="1" applyAlignment="1" applyProtection="1">
      <alignment horizontal="centerContinuous"/>
      <protection hidden="1"/>
    </xf>
    <xf numFmtId="0" fontId="0" fillId="0" borderId="0" xfId="0" applyAlignment="1">
      <alignment horizontal="center"/>
    </xf>
    <xf numFmtId="0" fontId="10" fillId="4" borderId="11" xfId="0" applyFont="1" applyFill="1" applyBorder="1" applyAlignment="1" applyProtection="1">
      <alignment horizontal="centerContinuous" wrapText="1"/>
      <protection hidden="1"/>
    </xf>
    <xf numFmtId="0" fontId="10" fillId="4" borderId="12" xfId="0" applyFont="1" applyFill="1" applyBorder="1" applyAlignment="1" applyProtection="1">
      <alignment horizontal="centerContinuous" wrapText="1"/>
      <protection hidden="1"/>
    </xf>
    <xf numFmtId="0" fontId="0" fillId="0" borderId="4" xfId="0" applyBorder="1" applyAlignment="1" applyProtection="1">
      <alignment horizontal="centerContinuous"/>
      <protection hidden="1"/>
    </xf>
    <xf numFmtId="0" fontId="0" fillId="0" borderId="5" xfId="0" applyBorder="1" applyAlignment="1" applyProtection="1">
      <alignment horizontal="centerContinuous"/>
      <protection hidden="1"/>
    </xf>
    <xf numFmtId="0" fontId="0" fillId="0" borderId="13" xfId="0" applyBorder="1" applyAlignment="1" applyProtection="1">
      <alignment horizontal="centerContinuous"/>
      <protection hidden="1"/>
    </xf>
    <xf numFmtId="0" fontId="0" fillId="0" borderId="14" xfId="0" applyBorder="1" applyAlignment="1" applyProtection="1">
      <alignment horizontal="centerContinuous"/>
      <protection hidden="1"/>
    </xf>
    <xf numFmtId="0" fontId="0" fillId="0" borderId="14" xfId="0" applyBorder="1" applyProtection="1">
      <protection hidden="1"/>
    </xf>
    <xf numFmtId="44" fontId="0" fillId="0" borderId="15" xfId="0" applyNumberFormat="1" applyBorder="1" applyProtection="1">
      <protection hidden="1"/>
    </xf>
    <xf numFmtId="0" fontId="0" fillId="5" borderId="0" xfId="0" applyFill="1" applyAlignment="1" applyProtection="1">
      <alignment wrapText="1"/>
      <protection locked="0"/>
    </xf>
    <xf numFmtId="0" fontId="0" fillId="4" borderId="0" xfId="0" applyFill="1"/>
    <xf numFmtId="164" fontId="0" fillId="4" borderId="0" xfId="0" applyNumberFormat="1" applyFill="1"/>
    <xf numFmtId="0" fontId="0" fillId="0" borderId="16" xfId="0" applyBorder="1" applyAlignment="1">
      <alignment horizontal="right"/>
    </xf>
    <xf numFmtId="0" fontId="0" fillId="5" borderId="17" xfId="0" applyFill="1" applyBorder="1" applyAlignment="1" applyProtection="1">
      <alignment horizontal="left"/>
      <protection locked="0"/>
    </xf>
    <xf numFmtId="0" fontId="2" fillId="4" borderId="16" xfId="0" applyFont="1" applyFill="1" applyBorder="1" applyAlignment="1">
      <alignment horizontal="right"/>
    </xf>
    <xf numFmtId="0" fontId="2" fillId="4" borderId="17" xfId="0" applyFont="1" applyFill="1" applyBorder="1" applyAlignment="1">
      <alignment horizontal="center"/>
    </xf>
    <xf numFmtId="0" fontId="0" fillId="4" borderId="16" xfId="0" applyFill="1" applyBorder="1" applyAlignment="1">
      <alignment horizontal="right"/>
    </xf>
    <xf numFmtId="164" fontId="0" fillId="4" borderId="17" xfId="0" applyNumberFormat="1" applyFill="1" applyBorder="1"/>
    <xf numFmtId="0" fontId="0" fillId="4" borderId="18" xfId="0" applyFill="1" applyBorder="1" applyAlignment="1">
      <alignment horizontal="right"/>
    </xf>
    <xf numFmtId="0" fontId="0" fillId="4" borderId="8" xfId="0" applyFill="1" applyBorder="1"/>
    <xf numFmtId="0" fontId="0" fillId="4" borderId="19" xfId="0" applyFill="1" applyBorder="1"/>
    <xf numFmtId="0" fontId="8" fillId="3" borderId="18" xfId="0" applyFont="1" applyFill="1" applyBorder="1" applyAlignment="1" applyProtection="1">
      <alignment horizontal="centerContinuous"/>
      <protection hidden="1"/>
    </xf>
    <xf numFmtId="0" fontId="8" fillId="3" borderId="8" xfId="0" applyFont="1" applyFill="1" applyBorder="1" applyAlignment="1" applyProtection="1">
      <alignment horizontal="centerContinuous"/>
      <protection hidden="1"/>
    </xf>
    <xf numFmtId="0" fontId="8" fillId="3" borderId="19" xfId="0" applyFont="1" applyFill="1" applyBorder="1" applyAlignment="1" applyProtection="1">
      <alignment horizontal="centerContinuous"/>
      <protection hidden="1"/>
    </xf>
    <xf numFmtId="0" fontId="0" fillId="0" borderId="18" xfId="0" applyBorder="1" applyAlignment="1">
      <alignment horizontal="right"/>
    </xf>
    <xf numFmtId="0" fontId="0" fillId="5" borderId="8" xfId="0" applyFill="1" applyBorder="1" applyAlignment="1" applyProtection="1">
      <alignment wrapText="1"/>
      <protection locked="0"/>
    </xf>
    <xf numFmtId="0" fontId="0" fillId="0" borderId="8" xfId="0" applyBorder="1"/>
    <xf numFmtId="0" fontId="0" fillId="5" borderId="19" xfId="0" applyFill="1" applyBorder="1" applyAlignment="1" applyProtection="1">
      <alignment horizontal="left"/>
      <protection locked="0"/>
    </xf>
    <xf numFmtId="0" fontId="8" fillId="3" borderId="11" xfId="0" applyFont="1" applyFill="1" applyBorder="1" applyAlignment="1" applyProtection="1">
      <alignment horizontal="centerContinuous"/>
      <protection hidden="1"/>
    </xf>
    <xf numFmtId="0" fontId="8" fillId="3" borderId="20" xfId="0" applyFont="1" applyFill="1" applyBorder="1" applyAlignment="1" applyProtection="1">
      <alignment horizontal="centerContinuous"/>
      <protection hidden="1"/>
    </xf>
    <xf numFmtId="0" fontId="8" fillId="3" borderId="12" xfId="0" applyFont="1" applyFill="1" applyBorder="1" applyAlignment="1" applyProtection="1">
      <alignment horizontal="centerContinuous"/>
      <protection hidden="1"/>
    </xf>
    <xf numFmtId="44" fontId="10" fillId="0" borderId="0" xfId="0" applyNumberFormat="1" applyFont="1"/>
    <xf numFmtId="0" fontId="5" fillId="0" borderId="4" xfId="0" applyFont="1" applyBorder="1" applyAlignment="1" applyProtection="1">
      <alignment wrapText="1"/>
      <protection hidden="1"/>
    </xf>
    <xf numFmtId="0" fontId="5" fillId="0" borderId="5" xfId="0" applyFont="1" applyBorder="1" applyAlignment="1" applyProtection="1">
      <alignment horizontal="center"/>
      <protection hidden="1"/>
    </xf>
    <xf numFmtId="44" fontId="5" fillId="0" borderId="5" xfId="1" applyFont="1" applyBorder="1" applyAlignment="1" applyProtection="1">
      <protection hidden="1"/>
    </xf>
    <xf numFmtId="0" fontId="2" fillId="0" borderId="0" xfId="0" applyFont="1"/>
    <xf numFmtId="14" fontId="2" fillId="0" borderId="0" xfId="0" applyNumberFormat="1" applyFont="1"/>
    <xf numFmtId="0" fontId="0" fillId="0" borderId="5" xfId="0" applyBorder="1" applyAlignment="1" applyProtection="1">
      <alignment horizontal="center"/>
      <protection hidden="1"/>
    </xf>
    <xf numFmtId="8" fontId="0" fillId="0" borderId="5" xfId="1" applyNumberFormat="1" applyFont="1" applyBorder="1" applyAlignment="1" applyProtection="1">
      <alignment horizontal="right"/>
      <protection hidden="1"/>
    </xf>
    <xf numFmtId="0" fontId="5" fillId="0" borderId="5" xfId="0" applyFont="1" applyBorder="1" applyAlignment="1" applyProtection="1">
      <alignment wrapText="1"/>
      <protection hidden="1"/>
    </xf>
    <xf numFmtId="0" fontId="11" fillId="0" borderId="5" xfId="0" applyFont="1" applyBorder="1" applyAlignment="1">
      <alignment wrapText="1"/>
    </xf>
    <xf numFmtId="0" fontId="12" fillId="0" borderId="5" xfId="0" applyFont="1" applyBorder="1"/>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F37"/>
  <sheetViews>
    <sheetView tabSelected="1" view="pageLayout" zoomScaleNormal="100" workbookViewId="0">
      <selection activeCell="E29" sqref="E29"/>
    </sheetView>
  </sheetViews>
  <sheetFormatPr defaultRowHeight="15" x14ac:dyDescent="0.25"/>
  <cols>
    <col min="1" max="1" width="33.7109375" customWidth="1"/>
    <col min="2" max="2" width="14.28515625" customWidth="1"/>
    <col min="3" max="3" width="16.7109375" customWidth="1"/>
    <col min="4" max="4" width="17.28515625" bestFit="1" customWidth="1"/>
    <col min="5" max="5" width="16.7109375" customWidth="1"/>
    <col min="6" max="6" width="11.140625" bestFit="1" customWidth="1"/>
  </cols>
  <sheetData>
    <row r="1" spans="1:6" s="70" customFormat="1" ht="15.75" thickBot="1" x14ac:dyDescent="0.3">
      <c r="A1" s="70" t="s">
        <v>46</v>
      </c>
      <c r="E1" s="71">
        <v>46327</v>
      </c>
    </row>
    <row r="2" spans="1:6" ht="19.5" thickTop="1" x14ac:dyDescent="0.3">
      <c r="A2" s="23" t="s">
        <v>0</v>
      </c>
      <c r="B2" s="24"/>
      <c r="C2" s="24"/>
      <c r="D2" s="24"/>
      <c r="E2" s="25"/>
    </row>
    <row r="3" spans="1:6" s="35" customFormat="1" ht="21" x14ac:dyDescent="0.35">
      <c r="A3" s="1" t="s">
        <v>33</v>
      </c>
      <c r="B3" s="2" t="s">
        <v>3</v>
      </c>
      <c r="C3" s="3">
        <v>57</v>
      </c>
      <c r="D3" s="4" t="s">
        <v>4</v>
      </c>
      <c r="E3" s="16" t="s">
        <v>49</v>
      </c>
    </row>
    <row r="4" spans="1:6" s="35" customFormat="1" x14ac:dyDescent="0.25">
      <c r="A4" s="5" t="s">
        <v>5</v>
      </c>
      <c r="B4" s="2">
        <v>4400036790</v>
      </c>
      <c r="C4" s="2" t="s">
        <v>6</v>
      </c>
      <c r="D4" s="2" t="s">
        <v>32</v>
      </c>
      <c r="E4" s="21"/>
    </row>
    <row r="5" spans="1:6" ht="21" x14ac:dyDescent="0.35">
      <c r="A5" s="26" t="s">
        <v>7</v>
      </c>
      <c r="B5" s="27"/>
      <c r="C5" s="27"/>
      <c r="D5" s="27"/>
      <c r="E5" s="28"/>
    </row>
    <row r="6" spans="1:6" x14ac:dyDescent="0.25">
      <c r="A6" s="6" t="s">
        <v>8</v>
      </c>
      <c r="B6" s="7" t="s">
        <v>9</v>
      </c>
      <c r="C6" s="7" t="s">
        <v>10</v>
      </c>
      <c r="D6" s="7" t="s">
        <v>11</v>
      </c>
      <c r="E6" s="8" t="s">
        <v>12</v>
      </c>
    </row>
    <row r="7" spans="1:6" x14ac:dyDescent="0.25">
      <c r="A7" s="9" t="s">
        <v>34</v>
      </c>
      <c r="B7" s="10" t="s">
        <v>43</v>
      </c>
      <c r="C7" s="11">
        <v>36303</v>
      </c>
      <c r="D7" s="12"/>
      <c r="E7" s="13">
        <f>$C7*D7</f>
        <v>0</v>
      </c>
      <c r="F7" s="19"/>
    </row>
    <row r="8" spans="1:6" ht="18.75" x14ac:dyDescent="0.3">
      <c r="A8" s="29" t="s">
        <v>13</v>
      </c>
      <c r="B8" s="30"/>
      <c r="C8" s="30"/>
      <c r="D8" s="30"/>
      <c r="E8" s="31"/>
    </row>
    <row r="9" spans="1:6" x14ac:dyDescent="0.25">
      <c r="A9" s="14" t="s">
        <v>14</v>
      </c>
      <c r="B9" s="7" t="s">
        <v>9</v>
      </c>
      <c r="C9" s="7" t="s">
        <v>10</v>
      </c>
      <c r="D9" s="7" t="s">
        <v>11</v>
      </c>
      <c r="E9" s="8" t="s">
        <v>12</v>
      </c>
    </row>
    <row r="10" spans="1:6" x14ac:dyDescent="0.25">
      <c r="A10" s="9" t="s">
        <v>41</v>
      </c>
      <c r="B10" s="10" t="s">
        <v>44</v>
      </c>
      <c r="C10" s="11">
        <v>38211</v>
      </c>
      <c r="D10" s="12"/>
      <c r="E10" s="13">
        <f>$C10*D10</f>
        <v>0</v>
      </c>
      <c r="F10" s="19"/>
    </row>
    <row r="11" spans="1:6" ht="21" x14ac:dyDescent="0.35">
      <c r="A11" s="26" t="s">
        <v>15</v>
      </c>
      <c r="B11" s="27"/>
      <c r="C11" s="27"/>
      <c r="D11" s="27"/>
      <c r="E11" s="28"/>
    </row>
    <row r="12" spans="1:6" s="18" customFormat="1" ht="15.75" customHeight="1" x14ac:dyDescent="0.25">
      <c r="A12" s="17" t="s">
        <v>38</v>
      </c>
      <c r="B12" s="12"/>
      <c r="C12" s="36" t="s">
        <v>42</v>
      </c>
      <c r="D12" s="37"/>
      <c r="E12" s="12" t="s">
        <v>47</v>
      </c>
    </row>
    <row r="13" spans="1:6" s="18" customFormat="1" ht="15.75" customHeight="1" x14ac:dyDescent="0.25">
      <c r="A13" s="17"/>
      <c r="B13" s="12"/>
      <c r="C13" s="36" t="s">
        <v>39</v>
      </c>
      <c r="D13" s="37"/>
      <c r="E13" s="12"/>
    </row>
    <row r="14" spans="1:6" s="18" customFormat="1" ht="21" x14ac:dyDescent="0.35">
      <c r="A14" s="26" t="s">
        <v>45</v>
      </c>
      <c r="B14" s="27"/>
      <c r="C14" s="27"/>
      <c r="D14" s="27"/>
      <c r="E14" s="28"/>
      <c r="F14" s="66"/>
    </row>
    <row r="15" spans="1:6" ht="30" x14ac:dyDescent="0.25">
      <c r="A15" s="67" t="s">
        <v>50</v>
      </c>
      <c r="B15" s="68" t="s">
        <v>51</v>
      </c>
      <c r="C15" s="69">
        <v>1365</v>
      </c>
      <c r="D15" s="12"/>
      <c r="E15" s="13">
        <f>IF(D15="Yes",$C15*SUM($D$7:$D$10),0)</f>
        <v>0</v>
      </c>
    </row>
    <row r="16" spans="1:6" ht="120" x14ac:dyDescent="0.25">
      <c r="A16" s="67" t="s">
        <v>52</v>
      </c>
      <c r="B16" s="68" t="s">
        <v>53</v>
      </c>
      <c r="C16" s="69">
        <v>1269.45</v>
      </c>
      <c r="D16" s="12"/>
      <c r="E16" s="13">
        <f t="shared" ref="E16:E22" si="0">IF(D16="Yes",$C16*SUM($D$7:$D$10),0)</f>
        <v>0</v>
      </c>
    </row>
    <row r="17" spans="1:6" ht="30" x14ac:dyDescent="0.25">
      <c r="A17" s="74" t="s">
        <v>59</v>
      </c>
      <c r="B17" s="68" t="s">
        <v>60</v>
      </c>
      <c r="C17" s="69">
        <v>209.3</v>
      </c>
      <c r="D17" s="12"/>
      <c r="E17" s="13">
        <f t="shared" si="0"/>
        <v>0</v>
      </c>
    </row>
    <row r="18" spans="1:6" ht="60" x14ac:dyDescent="0.25">
      <c r="A18" s="74" t="s">
        <v>61</v>
      </c>
      <c r="B18" s="68" t="s">
        <v>62</v>
      </c>
      <c r="C18" s="69">
        <v>409.5</v>
      </c>
      <c r="D18" s="12"/>
      <c r="E18" s="13">
        <f t="shared" si="0"/>
        <v>0</v>
      </c>
    </row>
    <row r="19" spans="1:6" x14ac:dyDescent="0.25">
      <c r="A19" s="76" t="s">
        <v>57</v>
      </c>
      <c r="B19" s="68" t="s">
        <v>58</v>
      </c>
      <c r="C19" s="69">
        <v>905.45</v>
      </c>
      <c r="D19" s="12"/>
      <c r="E19" s="13">
        <f t="shared" si="0"/>
        <v>0</v>
      </c>
    </row>
    <row r="20" spans="1:6" x14ac:dyDescent="0.25">
      <c r="A20" s="76" t="s">
        <v>64</v>
      </c>
      <c r="B20" s="68" t="s">
        <v>63</v>
      </c>
      <c r="C20" s="69">
        <v>500.5</v>
      </c>
      <c r="D20" s="12"/>
      <c r="E20" s="13">
        <f t="shared" si="0"/>
        <v>0</v>
      </c>
    </row>
    <row r="21" spans="1:6" ht="24.75" x14ac:dyDescent="0.25">
      <c r="A21" s="75" t="s">
        <v>56</v>
      </c>
      <c r="B21" s="68" t="s">
        <v>48</v>
      </c>
      <c r="C21" s="69">
        <v>3810</v>
      </c>
      <c r="D21" s="12"/>
      <c r="E21" s="13">
        <f t="shared" si="0"/>
        <v>0</v>
      </c>
    </row>
    <row r="22" spans="1:6" ht="72.75" x14ac:dyDescent="0.25">
      <c r="A22" s="75" t="s">
        <v>54</v>
      </c>
      <c r="B22" s="72" t="s">
        <v>55</v>
      </c>
      <c r="C22" s="73">
        <v>409.5</v>
      </c>
      <c r="D22" s="12"/>
      <c r="E22" s="13">
        <f t="shared" si="0"/>
        <v>0</v>
      </c>
    </row>
    <row r="23" spans="1:6" x14ac:dyDescent="0.25">
      <c r="A23" s="38" t="s">
        <v>16</v>
      </c>
      <c r="B23" s="39"/>
      <c r="C23" s="39"/>
      <c r="D23" s="10" t="s">
        <v>17</v>
      </c>
      <c r="E23" s="15">
        <f>IF(SUM(D7:D10)=0,0,SUM(E7:E10,E15:E22)/SUM(D7:D10))</f>
        <v>0</v>
      </c>
      <c r="F23" s="19"/>
    </row>
    <row r="24" spans="1:6" ht="18.75" x14ac:dyDescent="0.3">
      <c r="A24" s="32" t="s">
        <v>18</v>
      </c>
      <c r="B24" s="33"/>
      <c r="C24" s="33"/>
      <c r="D24" s="33"/>
      <c r="E24" s="34"/>
    </row>
    <row r="25" spans="1:6" x14ac:dyDescent="0.25">
      <c r="A25" s="38" t="s">
        <v>19</v>
      </c>
      <c r="B25" s="39"/>
      <c r="C25" s="39"/>
      <c r="D25" s="39"/>
      <c r="E25" s="13">
        <f>ROUND(0.0035*E23,2)</f>
        <v>0</v>
      </c>
      <c r="F25" s="19"/>
    </row>
    <row r="26" spans="1:6" x14ac:dyDescent="0.25">
      <c r="A26" s="38" t="s">
        <v>20</v>
      </c>
      <c r="B26" s="39"/>
      <c r="C26" s="39"/>
      <c r="D26" s="39"/>
      <c r="E26" s="13">
        <f>5*2.25</f>
        <v>11.25</v>
      </c>
    </row>
    <row r="27" spans="1:6" x14ac:dyDescent="0.25">
      <c r="A27" s="38" t="s">
        <v>40</v>
      </c>
      <c r="B27" s="39"/>
      <c r="C27" s="39"/>
      <c r="D27" s="39"/>
      <c r="E27" s="13">
        <v>18</v>
      </c>
    </row>
    <row r="28" spans="1:6" x14ac:dyDescent="0.25">
      <c r="A28" s="38" t="s">
        <v>21</v>
      </c>
      <c r="B28" s="39"/>
      <c r="C28" s="39"/>
      <c r="D28" s="10" t="s">
        <v>17</v>
      </c>
      <c r="E28" s="13">
        <f>IF(SUM(E23:E27)&lt;100,0,SUM(E23:E27))</f>
        <v>0</v>
      </c>
      <c r="F28" s="19"/>
    </row>
    <row r="29" spans="1:6" x14ac:dyDescent="0.25">
      <c r="A29" s="40" t="s">
        <v>22</v>
      </c>
      <c r="B29" s="41"/>
      <c r="C29" s="41"/>
      <c r="D29" s="42" t="str">
        <f>IF(SUM(D7:D10)=0,"",IF(SUM(D7:D10)=1,"1 Vehicle",SUM(D7:D10)&amp;" Vehicles"))</f>
        <v/>
      </c>
      <c r="E29" s="43">
        <f>E28*SUM(D7:D10)</f>
        <v>0</v>
      </c>
    </row>
    <row r="30" spans="1:6" ht="18.75" x14ac:dyDescent="0.3">
      <c r="A30" s="63" t="s">
        <v>23</v>
      </c>
      <c r="B30" s="64"/>
      <c r="C30" s="64"/>
      <c r="D30" s="64"/>
      <c r="E30" s="65"/>
    </row>
    <row r="31" spans="1:6" x14ac:dyDescent="0.25">
      <c r="A31" s="47" t="s">
        <v>24</v>
      </c>
      <c r="B31" s="44"/>
      <c r="C31" s="44"/>
      <c r="D31" t="s">
        <v>25</v>
      </c>
      <c r="E31" s="48"/>
    </row>
    <row r="32" spans="1:6" x14ac:dyDescent="0.25">
      <c r="A32" s="47" t="s">
        <v>26</v>
      </c>
      <c r="B32" s="44"/>
      <c r="C32" s="44"/>
      <c r="D32" t="s">
        <v>27</v>
      </c>
      <c r="E32" s="48"/>
    </row>
    <row r="33" spans="1:5" x14ac:dyDescent="0.25">
      <c r="A33" s="59" t="s">
        <v>28</v>
      </c>
      <c r="B33" s="60"/>
      <c r="C33" s="60"/>
      <c r="D33" s="61" t="s">
        <v>29</v>
      </c>
      <c r="E33" s="62"/>
    </row>
    <row r="34" spans="1:5" ht="18.75" x14ac:dyDescent="0.3">
      <c r="A34" s="56" t="s">
        <v>30</v>
      </c>
      <c r="B34" s="57"/>
      <c r="C34" s="57"/>
      <c r="D34" s="57"/>
      <c r="E34" s="58"/>
    </row>
    <row r="35" spans="1:5" x14ac:dyDescent="0.25">
      <c r="A35" s="49" t="s">
        <v>32</v>
      </c>
      <c r="B35" s="45" t="s">
        <v>35</v>
      </c>
      <c r="C35" s="45"/>
      <c r="D35" s="45" t="s">
        <v>31</v>
      </c>
      <c r="E35" s="50">
        <v>3100124320</v>
      </c>
    </row>
    <row r="36" spans="1:5" x14ac:dyDescent="0.25">
      <c r="A36" s="51" t="s">
        <v>26</v>
      </c>
      <c r="B36" s="46" t="s">
        <v>36</v>
      </c>
      <c r="C36" s="46"/>
      <c r="D36" s="46"/>
      <c r="E36" s="52"/>
    </row>
    <row r="37" spans="1:5" x14ac:dyDescent="0.25">
      <c r="A37" s="53" t="s">
        <v>28</v>
      </c>
      <c r="B37" s="54" t="s">
        <v>37</v>
      </c>
      <c r="C37" s="54"/>
      <c r="D37" s="54"/>
      <c r="E37" s="55"/>
    </row>
  </sheetData>
  <sheetProtection algorithmName="SHA-512" hashValue="FuzOsuYBwzo1DwuKA4UpbQpsyjVdd/9I4dZpAYpOzfnSHIMNPb8HPNiw8RaMnjdx/14kfy+o4hk/XI8H2KxhGA==" saltValue="EQL0rgEazFbY2GjfoiCDaQ==" spinCount="100000" sheet="1" objects="1" scenarios="1"/>
  <dataValidations count="2">
    <dataValidation type="list" allowBlank="1" showInputMessage="1" showErrorMessage="1" error="Only Yes or No may be entered." sqref="D22" xr:uid="{2E36C64E-9739-4F56-A183-3703F81A3AD5}">
      <formula1>"Yes, No"</formula1>
    </dataValidation>
    <dataValidation type="list" allowBlank="1" showInputMessage="1" showErrorMessage="1" sqref="D15:D21" xr:uid="{34FDCEB8-1CF7-47F3-81BA-ED885F92F850}">
      <formula1>"Yes, "</formula1>
    </dataValidation>
  </dataValidations>
  <pageMargins left="0.7" right="0.7" top="0.75" bottom="0.75" header="0.3" footer="0.3"/>
  <pageSetup scale="91"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election activeCell="A9" sqref="A9"/>
    </sheetView>
  </sheetViews>
  <sheetFormatPr defaultRowHeight="15" x14ac:dyDescent="0.25"/>
  <cols>
    <col min="1" max="1" width="99.7109375" customWidth="1"/>
  </cols>
  <sheetData>
    <row r="1" spans="1:1" ht="21" x14ac:dyDescent="0.35">
      <c r="A1" s="20" t="s">
        <v>1</v>
      </c>
    </row>
    <row r="2" spans="1:1" ht="195" x14ac:dyDescent="0.25">
      <c r="A2" s="22" t="s">
        <v>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Line 57-Traverse</vt:lpstr>
      <vt:lpstr>Instructions</vt:lpstr>
    </vt:vector>
  </TitlesOfParts>
  <Company>OTS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State of Louisiana</dc:creator>
  <cp:lastModifiedBy>Raymond McKnight (DOA)</cp:lastModifiedBy>
  <cp:lastPrinted>2020-01-14T14:13:24Z</cp:lastPrinted>
  <dcterms:created xsi:type="dcterms:W3CDTF">2019-01-03T16:50:14Z</dcterms:created>
  <dcterms:modified xsi:type="dcterms:W3CDTF">2026-11-06T21:13:25Z</dcterms:modified>
</cp:coreProperties>
</file>