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A5E64C46-91C4-421E-A984-AA645EE004A6}" xr6:coauthVersionLast="47" xr6:coauthVersionMax="47" xr10:uidLastSave="{00000000-0000-0000-0000-000000000000}"/>
  <bookViews>
    <workbookView xWindow="-28920" yWindow="-120" windowWidth="29040" windowHeight="15720" xr2:uid="{00000000-000D-0000-FFFF-FFFF00000000}"/>
  </bookViews>
  <sheets>
    <sheet name="Line 62-7-Pass Van-Voyager" sheetId="1" r:id="rId1"/>
    <sheet name="Instructions" sheetId="2" r:id="rId2"/>
  </sheets>
  <definedNames>
    <definedName name="_xlnm.Print_Area" localSheetId="0">'Line 62-7-Pass Van-Voyager'!$A$2:$E$33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E17" i="1"/>
  <c r="E18" i="1" s="1"/>
  <c r="E15" i="1"/>
  <c r="E12" i="1"/>
  <c r="E7" i="1"/>
  <c r="E20" i="1" l="1"/>
  <c r="E23" i="1" s="1"/>
  <c r="E24" i="1" s="1"/>
</calcChain>
</file>

<file path=xl/sharedStrings.xml><?xml version="1.0" encoding="utf-8"?>
<sst xmlns="http://schemas.openxmlformats.org/spreadsheetml/2006/main" count="66" uniqueCount="57">
  <si>
    <t>This spreadsheet is not a purchase order</t>
  </si>
  <si>
    <t>Order Sheet Instructions</t>
  </si>
  <si>
    <t>Contract Line</t>
  </si>
  <si>
    <t>Delivery ARO</t>
  </si>
  <si>
    <t>180-360 Days ARO</t>
  </si>
  <si>
    <t>State Contract Number</t>
  </si>
  <si>
    <t>Vendor</t>
  </si>
  <si>
    <t>Base Vehicle</t>
  </si>
  <si>
    <t>Vehicle Description</t>
  </si>
  <si>
    <t>Order Code</t>
  </si>
  <si>
    <t>Unit Price</t>
  </si>
  <si>
    <t>Quantity</t>
  </si>
  <si>
    <t>Extended Price</t>
  </si>
  <si>
    <t>3.6 V6 24V VVT ENGINE</t>
  </si>
  <si>
    <t>Available Exterior Colors</t>
  </si>
  <si>
    <t>Option Description</t>
  </si>
  <si>
    <t>Option Code</t>
  </si>
  <si>
    <t>Option Unit Price</t>
  </si>
  <si>
    <t>Add Option</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</si>
  <si>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</si>
  <si>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</si>
  <si>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</si>
  <si>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</si>
  <si>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</si>
  <si>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</si>
  <si>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</si>
  <si>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</si>
  <si>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</si>
  <si>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</si>
  <si>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</si>
  <si>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</si>
  <si>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Requisition No</t>
  </si>
  <si>
    <t>Email:</t>
  </si>
  <si>
    <t>Shopping Cart</t>
  </si>
  <si>
    <t>Vendor Information</t>
  </si>
  <si>
    <t>Southland Dodge</t>
  </si>
  <si>
    <t>Benjamin Broitman</t>
  </si>
  <si>
    <t xml:space="preserve">Vendor No. </t>
  </si>
  <si>
    <t>504-352-8216</t>
  </si>
  <si>
    <t>bbroitman@premierdcjofneworleans.com</t>
  </si>
  <si>
    <t xml:space="preserve"> </t>
  </si>
  <si>
    <t>Premier Dodge</t>
  </si>
  <si>
    <t>Additional Exterior Colors</t>
  </si>
  <si>
    <t xml:space="preserve">(PW7) Bright White Clear Coat </t>
  </si>
  <si>
    <t>(PXR) Brilliant Black Crystal Pearl Coat</t>
  </si>
  <si>
    <t>RUCL53</t>
  </si>
  <si>
    <t>PR6</t>
  </si>
  <si>
    <t>Red Hot Pearl Coat</t>
  </si>
  <si>
    <t>Optional Equipment</t>
  </si>
  <si>
    <t>Inflatable Spare Tire Kit</t>
  </si>
  <si>
    <t>XGQ</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</si>
  <si>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</si>
  <si>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Upfit Options</t>
  </si>
  <si>
    <t>Wheelchair Rear-Entry Ramp</t>
  </si>
  <si>
    <t>SLS1-CLI</t>
  </si>
  <si>
    <t>PO #</t>
  </si>
  <si>
    <r>
      <t xml:space="preserve">Chrysler Pacifica LX
</t>
    </r>
    <r>
      <rPr>
        <b/>
        <sz val="12"/>
        <color rgb="FF000000"/>
        <rFont val="Calibri"/>
        <family val="2"/>
        <scheme val="minor"/>
      </rPr>
      <t>7-Passenger Van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</si>
</sst>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color rgb="FF000000"/>
      <name val="Calibri"/>
      <family val="2"/>
      <scheme val="minor"/>
    </font>
    <font>
      <b/>
      <sz val="12"/>
      <color rgb="FF000000"/>
      <name val="Calibri"/>
      <family val="2"/>
      <scheme val="minor"/>
    </font>
    <font>
      <b/>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64">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4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0" fontId="0" fillId="0" borderId="18" xfId="0" applyBorder="1" applyAlignment="1" applyProtection="1">
      <alignment horizontal="center" wrapText="1"/>
      <protection hidden="1"/>
    </xf>
    <xf numFmtId="44" fontId="0" fillId="0" borderId="16" xfId="1" applyFont="1" applyBorder="1" applyAlignment="1" applyProtection="1">
      <alignment horizontal="right"/>
      <protection hidden="1"/>
    </xf>
    <xf numFmtId="0" fontId="7"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0" fontId="3" fillId="4" borderId="16" xfId="0" applyFont="1" applyFill="1" applyBorder="1" applyAlignment="1" applyProtection="1">
      <alignment horizontal="center"/>
      <protection hidden="1"/>
    </xf>
    <xf numFmtId="0" fontId="6" fillId="5" borderId="16" xfId="0" applyFont="1" applyFill="1" applyBorder="1" applyAlignment="1" applyProtection="1">
      <alignment horizontal="left" vertical="top"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6" fillId="2" borderId="0" xfId="0" applyFont="1" applyFill="1" applyAlignment="1" applyProtection="1">
      <alignment wrapText="1"/>
      <protection locked="0"/>
    </xf>
    <xf numFmtId="0" fontId="0" fillId="0" borderId="0" xfId="0" applyAlignment="1">
      <alignment horizontal="left"/>
    </xf>
    <xf numFmtId="164" fontId="0" fillId="0" borderId="0" xfId="0" applyNumberFormat="1"/>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0" xfId="0" applyAlignment="1">
      <alignment horizontal="center"/>
    </xf>
    <xf numFmtId="0" fontId="1" fillId="0" borderId="11" xfId="0" applyFont="1" applyBorder="1" applyAlignment="1" applyProtection="1">
      <alignment horizontal="centerContinuous"/>
      <protection hidden="1"/>
    </xf>
    <xf numFmtId="0" fontId="1" fillId="0" borderId="8" xfId="0" applyFont="1" applyBorder="1" applyAlignment="1" applyProtection="1">
      <alignment horizontal="centerContinuous"/>
      <protection hidden="1"/>
    </xf>
    <xf numFmtId="0" fontId="0" fillId="0" borderId="20" xfId="0" applyBorder="1" applyAlignment="1" applyProtection="1">
      <alignment horizontal="centerContinuous" wrapText="1"/>
      <protection hidden="1"/>
    </xf>
    <xf numFmtId="0" fontId="0" fillId="0" borderId="21" xfId="0" applyBorder="1" applyAlignment="1" applyProtection="1">
      <alignment horizontal="centerContinuous" wrapText="1"/>
      <protection hidden="1"/>
    </xf>
    <xf numFmtId="0" fontId="0" fillId="0" borderId="22" xfId="0" applyBorder="1" applyAlignment="1">
      <alignment horizontal="right"/>
    </xf>
    <xf numFmtId="0" fontId="6" fillId="2" borderId="23" xfId="0" applyFont="1" applyFill="1" applyBorder="1" applyAlignment="1" applyProtection="1">
      <alignment horizontal="left"/>
      <protection locked="0"/>
    </xf>
    <xf numFmtId="0" fontId="0" fillId="0" borderId="24"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xf numFmtId="0" fontId="6" fillId="2" borderId="25" xfId="0" applyFont="1" applyFill="1" applyBorder="1" applyAlignment="1" applyProtection="1">
      <alignment horizontal="left"/>
      <protection locked="0"/>
    </xf>
    <xf numFmtId="0" fontId="2" fillId="4" borderId="24" xfId="0" applyFont="1" applyFill="1" applyBorder="1" applyAlignment="1" applyProtection="1">
      <alignment horizontal="centerContinuous"/>
      <protection hidden="1"/>
    </xf>
    <xf numFmtId="0" fontId="2" fillId="4" borderId="13"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1" fillId="0" borderId="22" xfId="0" applyFont="1" applyBorder="1" applyAlignment="1">
      <alignment horizontal="right"/>
    </xf>
    <xf numFmtId="0" fontId="1" fillId="0" borderId="23" xfId="0" applyFont="1" applyBorder="1" applyAlignment="1">
      <alignment horizontal="center"/>
    </xf>
    <xf numFmtId="164" fontId="0" fillId="0" borderId="23" xfId="0" applyNumberFormat="1" applyBorder="1"/>
    <xf numFmtId="0" fontId="0" fillId="0" borderId="25" xfId="0" applyBorder="1"/>
    <xf numFmtId="14" fontId="0" fillId="0" borderId="0" xfId="0" applyNumberFormat="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showWhiteSpace="0" view="pageLayout" zoomScale="115" zoomScaleNormal="100" zoomScalePageLayoutView="115" workbookViewId="0">
      <selection activeCell="D3" sqref="D3"/>
    </sheetView>
  </sheetViews>
  <sheetFormatPr defaultRowHeight="15" x14ac:dyDescent="0.25"/>
  <cols>
    <col min="1" max="1" width="37.7109375" customWidth="1"/>
    <col min="2" max="2" width="14.28515625" customWidth="1"/>
    <col min="3" max="3" width="16.7109375" customWidth="1"/>
    <col min="4" max="4" width="17.28515625" bestFit="1" customWidth="1"/>
    <col min="5" max="5" width="16.42578125" customWidth="1"/>
  </cols>
  <sheetData>
    <row r="1" spans="1:5" ht="15.75" thickBot="1" x14ac:dyDescent="0.3">
      <c r="A1" t="s">
        <v>55</v>
      </c>
      <c r="E1" s="63">
        <v>46177</v>
      </c>
    </row>
    <row r="2" spans="1:5" ht="27" customHeight="1" thickTop="1" thickBot="1" x14ac:dyDescent="0.35">
      <c r="A2" s="25" t="s">
        <v>0</v>
      </c>
      <c r="B2" s="26"/>
      <c r="C2" s="26"/>
      <c r="D2" s="26"/>
      <c r="E2" s="27"/>
    </row>
    <row r="3" spans="1:5" s="45" customFormat="1" ht="37.5" thickBot="1" x14ac:dyDescent="0.3">
      <c r="A3" s="18" t="s">
        <v>56</v>
      </c>
      <c r="B3" s="6" t="s">
        <v>2</v>
      </c>
      <c r="C3" s="7">
        <v>62</v>
      </c>
      <c r="D3" s="6" t="s">
        <v>3</v>
      </c>
      <c r="E3" s="19" t="s">
        <v>4</v>
      </c>
    </row>
    <row r="4" spans="1:5" s="45" customFormat="1" ht="21.6" customHeight="1" thickBot="1" x14ac:dyDescent="0.3">
      <c r="A4" s="4" t="s">
        <v>5</v>
      </c>
      <c r="B4" s="5">
        <v>4400023795</v>
      </c>
      <c r="C4" s="5" t="s">
        <v>6</v>
      </c>
      <c r="D4" s="46" t="s">
        <v>41</v>
      </c>
      <c r="E4" s="47"/>
    </row>
    <row r="5" spans="1:5" ht="21" x14ac:dyDescent="0.35">
      <c r="A5" s="28" t="s">
        <v>7</v>
      </c>
      <c r="B5" s="29"/>
      <c r="C5" s="29"/>
      <c r="D5" s="29"/>
      <c r="E5" s="30"/>
    </row>
    <row r="6" spans="1:5" x14ac:dyDescent="0.25">
      <c r="A6" s="1" t="s">
        <v>8</v>
      </c>
      <c r="B6" s="2" t="s">
        <v>9</v>
      </c>
      <c r="C6" s="2" t="s">
        <v>10</v>
      </c>
      <c r="D6" s="2" t="s">
        <v>11</v>
      </c>
      <c r="E6" s="3" t="s">
        <v>12</v>
      </c>
    </row>
    <row r="7" spans="1:5" x14ac:dyDescent="0.25">
      <c r="A7" s="8" t="s">
        <v>13</v>
      </c>
      <c r="B7" s="9" t="s">
        <v>45</v>
      </c>
      <c r="C7" s="10">
        <v>42320</v>
      </c>
      <c r="D7" s="11">
        <v>0</v>
      </c>
      <c r="E7" s="12">
        <f>SUM($C7*$D7)</f>
        <v>0</v>
      </c>
    </row>
    <row r="8" spans="1:5" ht="18.75" x14ac:dyDescent="0.3">
      <c r="A8" s="31" t="s">
        <v>14</v>
      </c>
      <c r="B8" s="32"/>
      <c r="C8" s="32"/>
      <c r="D8" s="32"/>
      <c r="E8" s="33"/>
    </row>
    <row r="9" spans="1:5" ht="14.45" customHeight="1" x14ac:dyDescent="0.25">
      <c r="A9" s="16" t="s">
        <v>44</v>
      </c>
      <c r="B9" s="13"/>
      <c r="C9" s="48" t="s">
        <v>43</v>
      </c>
      <c r="D9" s="49"/>
      <c r="E9" s="11"/>
    </row>
    <row r="10" spans="1:5" ht="18.75" x14ac:dyDescent="0.3">
      <c r="A10" s="34" t="s">
        <v>42</v>
      </c>
      <c r="B10" s="35"/>
      <c r="C10" s="35"/>
      <c r="D10" s="35"/>
      <c r="E10" s="36"/>
    </row>
    <row r="11" spans="1:5" x14ac:dyDescent="0.25">
      <c r="A11" s="1" t="s">
        <v>15</v>
      </c>
      <c r="B11" s="2" t="s">
        <v>16</v>
      </c>
      <c r="C11" s="2" t="s">
        <v>17</v>
      </c>
      <c r="D11" s="2" t="s">
        <v>18</v>
      </c>
      <c r="E11" s="3" t="s">
        <v>12</v>
      </c>
    </row>
    <row r="12" spans="1:5" x14ac:dyDescent="0.25">
      <c r="A12" s="8" t="s">
        <v>47</v>
      </c>
      <c r="B12" s="15" t="s">
        <v>46</v>
      </c>
      <c r="C12" s="17">
        <v>446</v>
      </c>
      <c r="D12" s="11"/>
      <c r="E12" s="12">
        <f>IF(D12="Yes",$C$12*$D$7,0)</f>
        <v>0</v>
      </c>
    </row>
    <row r="13" spans="1:5" ht="18.75" x14ac:dyDescent="0.3">
      <c r="A13" s="34" t="s">
        <v>48</v>
      </c>
      <c r="B13" s="35"/>
      <c r="C13" s="35"/>
      <c r="D13" s="35"/>
      <c r="E13" s="36"/>
    </row>
    <row r="14" spans="1:5" x14ac:dyDescent="0.25">
      <c r="A14" s="1" t="s">
        <v>15</v>
      </c>
      <c r="B14" s="2" t="s">
        <v>16</v>
      </c>
      <c r="C14" s="2" t="s">
        <v>17</v>
      </c>
      <c r="D14" s="2" t="s">
        <v>18</v>
      </c>
      <c r="E14" s="3" t="s">
        <v>12</v>
      </c>
    </row>
    <row r="15" spans="1:5" x14ac:dyDescent="0.25">
      <c r="A15" s="20" t="s">
        <v>49</v>
      </c>
      <c r="B15" s="21" t="s">
        <v>50</v>
      </c>
      <c r="C15" s="22">
        <v>356</v>
      </c>
      <c r="D15" s="11"/>
      <c r="E15" s="12">
        <f>IF(D15="Yes",$C$15*$D$7,0)</f>
        <v>0</v>
      </c>
    </row>
    <row r="16" spans="1:5" ht="18.75" x14ac:dyDescent="0.3">
      <c r="A16" s="34" t="s">
        <v>52</v>
      </c>
      <c r="B16" s="35"/>
      <c r="C16" s="35"/>
      <c r="D16" s="35"/>
      <c r="E16" s="36"/>
    </row>
    <row r="17" spans="1:5" x14ac:dyDescent="0.25">
      <c r="A17" s="20" t="s">
        <v>53</v>
      </c>
      <c r="B17" s="21" t="s">
        <v>54</v>
      </c>
      <c r="C17" s="22">
        <v>25245</v>
      </c>
      <c r="D17" s="11"/>
      <c r="E17" s="12">
        <f>IF(D17="Yes",($C$17*$D$7),0)</f>
        <v>0</v>
      </c>
    </row>
    <row r="18" spans="1:5" x14ac:dyDescent="0.25">
      <c r="A18" s="43" t="s">
        <v>19</v>
      </c>
      <c r="B18" s="44"/>
      <c r="C18" s="44"/>
      <c r="D18" s="9" t="s">
        <v>20</v>
      </c>
      <c r="E18" s="14">
        <f>IF(SUM($D$7)=0,0,SUM(E7:E7,E12:E17)/SUM($D$7))</f>
        <v>0</v>
      </c>
    </row>
    <row r="19" spans="1:5" ht="18.75" x14ac:dyDescent="0.3">
      <c r="A19" s="37" t="s">
        <v>21</v>
      </c>
      <c r="B19" s="38"/>
      <c r="C19" s="38"/>
      <c r="D19" s="38"/>
      <c r="E19" s="39"/>
    </row>
    <row r="20" spans="1:5" x14ac:dyDescent="0.25">
      <c r="A20" s="43" t="s">
        <v>22</v>
      </c>
      <c r="B20" s="44"/>
      <c r="C20" s="44"/>
      <c r="D20" s="44"/>
      <c r="E20" s="12">
        <f>ROUND(0.0035*$E$18,2)</f>
        <v>0</v>
      </c>
    </row>
    <row r="21" spans="1:5" x14ac:dyDescent="0.25">
      <c r="A21" s="43" t="s">
        <v>23</v>
      </c>
      <c r="B21" s="44"/>
      <c r="C21" s="44"/>
      <c r="D21" s="44"/>
      <c r="E21" s="12">
        <v>11.25</v>
      </c>
    </row>
    <row r="22" spans="1:5" x14ac:dyDescent="0.25">
      <c r="A22" s="43" t="s">
        <v>24</v>
      </c>
      <c r="B22" s="44"/>
      <c r="C22" s="44"/>
      <c r="D22" s="44"/>
      <c r="E22" s="12">
        <v>18</v>
      </c>
    </row>
    <row r="23" spans="1:5" x14ac:dyDescent="0.25">
      <c r="A23" s="43" t="s">
        <v>25</v>
      </c>
      <c r="B23" s="44"/>
      <c r="C23" s="44"/>
      <c r="D23" s="9" t="s">
        <v>20</v>
      </c>
      <c r="E23" s="12">
        <f>IF(SUM($E$18:$E$22)&lt;100,0,SUM($E$18:$E$22))</f>
        <v>0</v>
      </c>
    </row>
    <row r="24" spans="1:5" x14ac:dyDescent="0.25">
      <c r="A24" s="43" t="s">
        <v>26</v>
      </c>
      <c r="B24" s="44"/>
      <c r="C24" s="44"/>
      <c r="D24" s="9" t="str">
        <f>IF(SUM($D$7)=0,"",IF(SUM($D$7)=1,"1 Vehicle",SUM($D$7)&amp;" Vehicles"))</f>
        <v/>
      </c>
      <c r="E24" s="12">
        <f>$E$23*SUM($D$7)</f>
        <v>0</v>
      </c>
    </row>
    <row r="25" spans="1:5" ht="18.75" x14ac:dyDescent="0.3">
      <c r="A25" s="38" t="s">
        <v>27</v>
      </c>
      <c r="B25" s="38"/>
      <c r="C25" s="38"/>
      <c r="D25" s="38"/>
      <c r="E25" s="38"/>
    </row>
    <row r="26" spans="1:5" x14ac:dyDescent="0.25">
      <c r="A26" s="50" t="s">
        <v>28</v>
      </c>
      <c r="B26" s="40"/>
      <c r="C26" s="40"/>
      <c r="D26" s="41" t="s">
        <v>29</v>
      </c>
      <c r="E26" s="51"/>
    </row>
    <row r="27" spans="1:5" x14ac:dyDescent="0.25">
      <c r="A27" s="50" t="s">
        <v>30</v>
      </c>
      <c r="B27" s="40"/>
      <c r="C27" s="40"/>
      <c r="D27" t="s">
        <v>31</v>
      </c>
      <c r="E27" s="51"/>
    </row>
    <row r="28" spans="1:5" x14ac:dyDescent="0.25">
      <c r="A28" s="52" t="s">
        <v>32</v>
      </c>
      <c r="B28" s="53"/>
      <c r="C28" s="53"/>
      <c r="D28" s="54" t="s">
        <v>33</v>
      </c>
      <c r="E28" s="55"/>
    </row>
    <row r="29" spans="1:5" ht="18.75" x14ac:dyDescent="0.3">
      <c r="A29" s="56" t="s">
        <v>34</v>
      </c>
      <c r="B29" s="57"/>
      <c r="C29" s="57"/>
      <c r="D29" s="57"/>
      <c r="E29" s="58"/>
    </row>
    <row r="30" spans="1:5" x14ac:dyDescent="0.25">
      <c r="A30" s="59" t="s">
        <v>35</v>
      </c>
      <c r="B30" t="s">
        <v>36</v>
      </c>
      <c r="D30" t="s">
        <v>37</v>
      </c>
      <c r="E30" s="60">
        <v>310030443</v>
      </c>
    </row>
    <row r="31" spans="1:5" x14ac:dyDescent="0.25">
      <c r="A31" s="50" t="s">
        <v>30</v>
      </c>
      <c r="B31" s="42" t="s">
        <v>38</v>
      </c>
      <c r="C31" s="42"/>
      <c r="D31" s="42"/>
      <c r="E31" s="61"/>
    </row>
    <row r="32" spans="1:5" x14ac:dyDescent="0.25">
      <c r="A32" s="52" t="s">
        <v>32</v>
      </c>
      <c r="B32" s="54" t="s">
        <v>39</v>
      </c>
      <c r="C32" s="54"/>
      <c r="D32" s="54"/>
      <c r="E32" s="62"/>
    </row>
    <row r="45" spans="2:2" x14ac:dyDescent="0.25">
      <c r="B45" t="s">
        <v>40</v>
      </c>
    </row>
  </sheetData>
  <sheetProtection algorithmName="SHA-512" hashValue="6gAfX3Llq/H7ivolx00EG4lH1GTVwh+TvO/StpCw9DjPvnkJQD64YgrNVjOchLg/reqDutPxHeItO1JmAe8zzQ==" saltValue="6wdp3YWgJJGo4AmF64lceg==" spinCount="100000" sheet="1" formatColumns="0" formatRows="0"/>
  <dataValidations count="2">
    <dataValidation type="list" allowBlank="1" showInputMessage="1" showErrorMessage="1" sqref="E9 D12 D17 D15" xr:uid="{00000000-0002-0000-0000-000000000000}">
      <formula1>"Yes, "</formula1>
    </dataValidation>
    <dataValidation type="custom" allowBlank="1" showInputMessage="1" showErrorMessage="1" error="Only one vehicle configuration may be used on each spreadsheet." sqref="D7" xr:uid="{00000000-0002-0000-0000-000001000000}">
      <formula1>IF(SUM(D8:D8)=0,TRUE,FALSE)</formula1>
    </dataValidation>
  </dataValidations>
  <pageMargins left="0.7" right="0.7" top="0.75" bottom="0.75" header="0.3" footer="0.3"/>
  <pageSetup scale="88" fitToHeight="0" orientation="portrait" r:id="rId1"/>
  <headerFooter>
    <oddHeader>&amp;CPO# ____________________________&amp;R2/26/2025</oddHeader>
    <oddFooter>&amp;RA/11/1/2023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46FA-DFD9-4B28-8421-6654FF947876}">
  <dimension ref="A1:A2"/>
  <sheetViews>
    <sheetView workbookViewId="0">
      <selection activeCell="A12" sqref="A12"/>
    </sheetView>
  </sheetViews>
  <sheetFormatPr defaultRowHeight="15" x14ac:dyDescent="0.25"/>
  <cols>
    <col min="1" max="1" width="104.28515625" bestFit="1" customWidth="1"/>
  </cols>
  <sheetData>
    <row r="1" spans="1:1" ht="21" x14ac:dyDescent="0.35">
      <c r="A1" s="23" t="s">
        <v>1</v>
      </c>
    </row>
    <row r="2" spans="1:1" ht="163.15" customHeight="1" x14ac:dyDescent="0.25">
      <c r="A2" s="24"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E76FB-C409-45F6-A569-23595733710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29CD3FA-F087-408C-983C-5BC5509FE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748FD34-9C6C-46B7-935C-5BC0F55D7F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62-7-Pass Van-Voyager</vt:lpstr>
      <vt:lpstr>Instructions</vt:lpstr>
      <vt:lpstr>'Line 62-7-Pass Van-Voyager'!Print_Area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2026-06-04T15:13:57Z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