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9 - Vendors\Eric Meyers\Order Sheets\SUVs - Lines 1-54-55-56-57-58\Tahoe - Lines 5-11-58\Line 11 - Tahoe SSV\"/>
    </mc:Choice>
  </mc:AlternateContent>
  <bookViews>
    <workbookView xWindow="-120" yWindow="-120" windowWidth="29040" windowHeight="15840"/>
  </bookViews>
  <sheets>
    <sheet name="Sheet1" sheetId="1" r:id="rId1"/>
    <sheet name="Sheet2" sheetId="2" r:id="rId2"/>
    <sheet name="Sheet3" sheetId="3" r:id="rId3"/>
  </sheets>
  <definedNames>
    <definedName name="_xlnm.Print_Area" localSheetId="0">Sheet1!$A$1:$E$49</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4" i="1" l="1"/>
  <c r="E33" i="1"/>
  <c r="E26" i="1" l="1"/>
  <c r="E27" i="1"/>
  <c r="E32" i="1" l="1"/>
  <c r="E18" i="1"/>
  <c r="E19" i="1"/>
  <c r="E21" i="1"/>
  <c r="E22" i="1"/>
  <c r="E23" i="1" l="1"/>
  <c r="D41" i="1" l="1"/>
  <c r="E38" i="1"/>
  <c r="E31" i="1"/>
  <c r="E29" i="1"/>
  <c r="E28" i="1"/>
  <c r="E25" i="1"/>
  <c r="E24" i="1"/>
  <c r="E20" i="1"/>
  <c r="E17" i="1"/>
  <c r="E16" i="1"/>
  <c r="E15" i="1"/>
  <c r="E8" i="1"/>
  <c r="E35" i="1" l="1"/>
  <c r="E37" i="1" s="1"/>
  <c r="E40" i="1" l="1"/>
  <c r="E41" i="1" s="1"/>
</calcChain>
</file>

<file path=xl/sharedStrings.xml><?xml version="1.0" encoding="utf-8"?>
<sst xmlns="http://schemas.openxmlformats.org/spreadsheetml/2006/main" count="101" uniqueCount="91">
  <si>
    <t>This spreadsheet is not a purchase order</t>
  </si>
  <si>
    <t>Order Sheet Instructions</t>
  </si>
  <si>
    <t xml:space="preserve">1) Only one vehicle configuration may be entered on each Order Sheet.  Use a separate Order Sheet for each different vehicle configuration being ordered.  The listed configurations are the only configurations available.  However, additional configurations may be added to the contract upon request.  To request additional configurations, contact the dealer or OSP.
2) Enter the number of vehicles being ordered in the tan boxes under either Base Vehicle or Optional Configurations. 
3) Under Available Exterior Colors, enter the number of vehicles in the tan boxes to the right of the desired color(s).  Multiple Colors may be ordered on one Order Sheet. 
4) Under Optional Equipment, select "Yes" in the tan box if the option is desired.  Leave blank or select "No" if the option is not desired.  The listed options are the only options available.  However, additional options may be added to the contract upon request.  To request an option be added to the contract, contact the dealer or OSP.
5) The cost per vehicle and total order cost will automatically calculate at the bottom of the Order Sheet.  </t>
  </si>
  <si>
    <t>Chevrolet Tahoe SSV</t>
  </si>
  <si>
    <t>Contract Line</t>
  </si>
  <si>
    <t>Delivery ARO</t>
  </si>
  <si>
    <t>State Contract Number</t>
  </si>
  <si>
    <t>Vendor</t>
  </si>
  <si>
    <t>Gerry Lane Chevrolet</t>
  </si>
  <si>
    <t>Base Vehicle</t>
  </si>
  <si>
    <t>Vehicle Description</t>
  </si>
  <si>
    <t>Order Code</t>
  </si>
  <si>
    <t>Unit Price</t>
  </si>
  <si>
    <t>Quantity</t>
  </si>
  <si>
    <t>Extended Price</t>
  </si>
  <si>
    <t>4WD with 5.3L EcoTec3 V8 Engine</t>
  </si>
  <si>
    <t>Available Exterior Colors</t>
  </si>
  <si>
    <t>(GAZ) Summit White</t>
  </si>
  <si>
    <t>(GBA) Black</t>
  </si>
  <si>
    <t>Optional Equipment</t>
  </si>
  <si>
    <t>Option Description</t>
  </si>
  <si>
    <t>Option Code</t>
  </si>
  <si>
    <t>Option Unit Price</t>
  </si>
  <si>
    <t>Add Option</t>
  </si>
  <si>
    <t>NC</t>
  </si>
  <si>
    <t>Cloth Rear Seat</t>
  </si>
  <si>
    <t>delete 5T5</t>
  </si>
  <si>
    <t>Carpet Floor Covering</t>
  </si>
  <si>
    <t>B30</t>
  </si>
  <si>
    <t>Ground Studs</t>
  </si>
  <si>
    <t>UT7</t>
  </si>
  <si>
    <t>6C7</t>
  </si>
  <si>
    <t>Inoperative Rear Door Locks and Handles</t>
  </si>
  <si>
    <t>Inoperative Rear Windows</t>
  </si>
  <si>
    <t>6N5</t>
  </si>
  <si>
    <t>Delete Daytime Running Lamps and Automatic Headlamps</t>
  </si>
  <si>
    <t>9G8</t>
  </si>
  <si>
    <t>6J7</t>
  </si>
  <si>
    <t>6J3</t>
  </si>
  <si>
    <t>Horn &amp; Siren Circuit Wiring</t>
  </si>
  <si>
    <t>6J4</t>
  </si>
  <si>
    <t>Cost for Each Vehicle Plus Options</t>
  </si>
  <si>
    <t>1 EA</t>
  </si>
  <si>
    <t>Additional Costs</t>
  </si>
  <si>
    <t>0.35% Contract Administrative Fee</t>
  </si>
  <si>
    <t>LA DEQ Waste Tire Fee (5 tires X $2.25 each)</t>
  </si>
  <si>
    <t>LA Safety Inspection Sticker - 1 Year</t>
  </si>
  <si>
    <t>Total Cost for Each Vehicle</t>
  </si>
  <si>
    <t>Total Cost for All Vehicles</t>
  </si>
  <si>
    <t>Agency  Information</t>
  </si>
  <si>
    <t>LPAA Approval No</t>
  </si>
  <si>
    <t>Phone:</t>
  </si>
  <si>
    <t>Email:</t>
  </si>
  <si>
    <t>Shopping Cart</t>
  </si>
  <si>
    <t>Vendor Information</t>
  </si>
  <si>
    <t>Eric Meyers</t>
  </si>
  <si>
    <t xml:space="preserve">Vendor No. </t>
  </si>
  <si>
    <t>225-268-7160</t>
  </si>
  <si>
    <t>eric.meyers@gerrylane.com</t>
  </si>
  <si>
    <t>Contact Name:</t>
  </si>
  <si>
    <t>Agency Name</t>
  </si>
  <si>
    <t>CK10706-5W4</t>
  </si>
  <si>
    <t>AMF</t>
  </si>
  <si>
    <t>Lamp, Auxiliary Red and White Dome Light</t>
  </si>
  <si>
    <t>20" Aluminum Wheels</t>
  </si>
  <si>
    <t>6N6</t>
  </si>
  <si>
    <t>Cargo Security Shade</t>
  </si>
  <si>
    <t>VRS</t>
  </si>
  <si>
    <t>STD</t>
  </si>
  <si>
    <t>Front Center Seat (20%) delete</t>
  </si>
  <si>
    <t>5Y1</t>
  </si>
  <si>
    <t>Grill Lamps &amp; Siren Speakers Wiring
(Factory only option)</t>
  </si>
  <si>
    <t>Safety and Alert Package</t>
  </si>
  <si>
    <t>PQA</t>
  </si>
  <si>
    <t>20" Painted Wheels</t>
  </si>
  <si>
    <t>PD4</t>
  </si>
  <si>
    <t>180-360 Days</t>
  </si>
  <si>
    <t>(G6M) Dark Ash</t>
  </si>
  <si>
    <t>(GXD) Sterling Gray</t>
  </si>
  <si>
    <t>(GXP) Lakeshore Blue</t>
  </si>
  <si>
    <t>Additional Key Fob</t>
  </si>
  <si>
    <t>Front &amp; Rear Flasher</t>
  </si>
  <si>
    <t>Remote Start</t>
  </si>
  <si>
    <t>BTV</t>
  </si>
  <si>
    <t>NZV</t>
  </si>
  <si>
    <t>Spotlamp, Left-Hand</t>
  </si>
  <si>
    <t>7X3</t>
  </si>
  <si>
    <t>Recovery Hooks</t>
  </si>
  <si>
    <t>V76</t>
  </si>
  <si>
    <t>Aux Speaker Wiring</t>
  </si>
  <si>
    <t>WX7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</si>
</sst>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lt;=9999999]###\-####;\(###\)\ ###\-####"/>
  </numFmts>
  <fonts count="9" x14ac:knownFonts="1">
    <font>
      <sz val="11"/>
      <color theme="1"/>
      <name val="Calibri"/>
      <family val="2"/>
      <scheme val="minor"/>
    </font>
    <font>
      <sz val="11"/>
      <color theme="1"/>
      <name val="Calibri"/>
      <family val="2"/>
      <scheme val="minor"/>
    </font>
    <font>
      <b/>
      <sz val="11"/>
      <color theme="1"/>
      <name val="Calibri"/>
      <family val="2"/>
      <scheme val="minor"/>
    </font>
    <font>
      <b/>
      <u/>
      <sz val="14"/>
      <color rgb="FFFF0000"/>
      <name val="Calibri"/>
      <family val="2"/>
      <scheme val="minor"/>
    </font>
    <font>
      <b/>
      <sz val="16"/>
      <name val="Calibri"/>
      <family val="2"/>
      <scheme val="minor"/>
    </font>
    <font>
      <sz val="11"/>
      <name val="Calibri"/>
      <family val="2"/>
      <scheme val="minor"/>
    </font>
    <font>
      <b/>
      <sz val="16"/>
      <color theme="1"/>
      <name val="Calibri"/>
      <family val="2"/>
      <scheme val="minor"/>
    </font>
    <font>
      <b/>
      <sz val="11"/>
      <name val="Calibri"/>
      <family val="2"/>
      <scheme val="minor"/>
    </font>
    <font>
      <b/>
      <sz val="14"/>
      <color theme="1"/>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s>
  <borders count="25">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79">
    <xf numFmtId="0" fontId="0" fillId="0" borderId="0" xfId="0"/>
    <xf numFmtId="0" fontId="6" fillId="0" borderId="4" xfId="0" applyFont="1" applyBorder="1" applyAlignment="1" applyProtection="1">
      <alignment horizontal="center"/>
      <protection hidden="1"/>
    </xf>
    <xf numFmtId="0" fontId="2" fillId="0" borderId="5" xfId="0" applyFont="1" applyBorder="1" applyAlignment="1" applyProtection="1">
      <alignment horizontal="center"/>
      <protection hidden="1"/>
    </xf>
    <xf numFmtId="0" fontId="6" fillId="0" borderId="5" xfId="0" applyFont="1" applyBorder="1" applyAlignment="1" applyProtection="1">
      <alignment horizontal="center"/>
      <protection hidden="1"/>
    </xf>
    <xf numFmtId="0" fontId="7" fillId="0" borderId="5" xfId="0" applyFont="1" applyFill="1" applyBorder="1" applyAlignment="1" applyProtection="1">
      <alignment horizontal="center"/>
      <protection hidden="1"/>
    </xf>
    <xf numFmtId="0" fontId="5" fillId="0" borderId="6" xfId="0" applyFont="1" applyFill="1" applyBorder="1" applyAlignment="1" applyProtection="1">
      <alignment horizontal="center"/>
      <protection hidden="1"/>
    </xf>
    <xf numFmtId="0" fontId="2" fillId="0" borderId="4" xfId="0" applyFont="1" applyBorder="1" applyAlignment="1" applyProtection="1">
      <alignment horizontal="center"/>
      <protection hidden="1"/>
    </xf>
    <xf numFmtId="0" fontId="0" fillId="0" borderId="5" xfId="0" applyBorder="1" applyAlignment="1" applyProtection="1">
      <alignment horizontal="center"/>
      <protection hidden="1"/>
    </xf>
    <xf numFmtId="0" fontId="2" fillId="0" borderId="4" xfId="0" applyFont="1" applyBorder="1" applyProtection="1">
      <protection hidden="1"/>
    </xf>
    <xf numFmtId="0" fontId="2" fillId="0" borderId="5" xfId="0" applyFont="1" applyBorder="1" applyProtection="1">
      <protection hidden="1"/>
    </xf>
    <xf numFmtId="0" fontId="2" fillId="0" borderId="6" xfId="0" applyFont="1" applyBorder="1" applyProtection="1">
      <protection hidden="1"/>
    </xf>
    <xf numFmtId="0" fontId="0" fillId="0" borderId="4" xfId="0" applyBorder="1" applyAlignment="1" applyProtection="1">
      <alignment wrapText="1"/>
      <protection hidden="1"/>
    </xf>
    <xf numFmtId="0" fontId="0" fillId="0" borderId="5" xfId="0" applyBorder="1" applyProtection="1">
      <protection hidden="1"/>
    </xf>
    <xf numFmtId="0" fontId="0" fillId="5" borderId="5" xfId="0" applyFill="1" applyBorder="1" applyProtection="1">
      <protection locked="0"/>
    </xf>
    <xf numFmtId="44" fontId="0" fillId="0" borderId="6" xfId="0" applyNumberFormat="1" applyBorder="1" applyProtection="1">
      <protection hidden="1"/>
    </xf>
    <xf numFmtId="0" fontId="0" fillId="5" borderId="17" xfId="0" applyFill="1" applyBorder="1" applyAlignment="1" applyProtection="1">
      <alignment horizontal="center" wrapText="1"/>
      <protection locked="0"/>
    </xf>
    <xf numFmtId="0" fontId="0" fillId="5" borderId="5" xfId="0" applyFill="1" applyBorder="1" applyAlignment="1" applyProtection="1">
      <alignment horizontal="center" wrapText="1"/>
      <protection locked="0"/>
    </xf>
    <xf numFmtId="0" fontId="0" fillId="0" borderId="18" xfId="0" applyBorder="1" applyAlignment="1" applyProtection="1">
      <alignment horizontal="center" wrapText="1"/>
      <protection hidden="1"/>
    </xf>
    <xf numFmtId="0" fontId="0" fillId="5" borderId="19" xfId="0" applyFill="1" applyBorder="1" applyAlignment="1" applyProtection="1">
      <alignment horizontal="center" wrapText="1"/>
      <protection locked="0"/>
    </xf>
    <xf numFmtId="44" fontId="0" fillId="0" borderId="5" xfId="1" applyFont="1" applyBorder="1" applyAlignment="1" applyProtection="1">
      <alignment horizontal="right"/>
      <protection hidden="1"/>
    </xf>
    <xf numFmtId="0" fontId="0" fillId="0" borderId="4" xfId="0" applyFont="1" applyFill="1" applyBorder="1" applyAlignment="1">
      <alignment horizontal="right"/>
    </xf>
    <xf numFmtId="0" fontId="0" fillId="0" borderId="5" xfId="0" applyFont="1" applyFill="1" applyBorder="1"/>
    <xf numFmtId="0" fontId="2" fillId="0" borderId="4" xfId="0" applyFont="1" applyFill="1" applyBorder="1" applyAlignment="1">
      <alignment horizontal="right"/>
    </xf>
    <xf numFmtId="0" fontId="2" fillId="0" borderId="6" xfId="0" applyFont="1" applyFill="1" applyBorder="1" applyAlignment="1">
      <alignment horizontal="center"/>
    </xf>
    <xf numFmtId="0" fontId="0" fillId="0" borderId="20" xfId="0" applyFont="1" applyFill="1" applyBorder="1" applyAlignment="1">
      <alignment horizontal="right"/>
    </xf>
    <xf numFmtId="0" fontId="0" fillId="5" borderId="6" xfId="0" applyFill="1" applyBorder="1" applyAlignment="1" applyProtection="1">
      <alignment horizontal="left"/>
      <protection locked="0"/>
    </xf>
    <xf numFmtId="0" fontId="0" fillId="5" borderId="6" xfId="0" applyFill="1" applyBorder="1" applyAlignment="1" applyProtection="1">
      <alignment horizontal="left" wrapText="1"/>
      <protection locked="0"/>
    </xf>
    <xf numFmtId="0" fontId="0" fillId="4" borderId="0" xfId="0" applyFill="1"/>
    <xf numFmtId="0" fontId="0" fillId="0" borderId="4" xfId="0" applyFill="1" applyBorder="1" applyAlignment="1" applyProtection="1">
      <alignment wrapText="1"/>
      <protection hidden="1"/>
    </xf>
    <xf numFmtId="0" fontId="0" fillId="0" borderId="5" xfId="0" applyFill="1" applyBorder="1" applyAlignment="1" applyProtection="1">
      <alignment horizontal="center"/>
      <protection hidden="1"/>
    </xf>
    <xf numFmtId="44" fontId="0" fillId="0" borderId="5" xfId="1" applyFont="1" applyFill="1" applyBorder="1" applyAlignment="1" applyProtection="1">
      <protection hidden="1"/>
    </xf>
    <xf numFmtId="44" fontId="0" fillId="0" borderId="5" xfId="1" applyFont="1" applyFill="1" applyBorder="1" applyAlignment="1" applyProtection="1">
      <alignment horizontal="right"/>
      <protection hidden="1"/>
    </xf>
    <xf numFmtId="0" fontId="0" fillId="5" borderId="5" xfId="0" applyFill="1" applyBorder="1" applyAlignment="1" applyProtection="1">
      <alignment horizontal="center" wrapText="1"/>
      <protection locked="0"/>
    </xf>
    <xf numFmtId="0" fontId="0" fillId="0" borderId="5" xfId="0" applyBorder="1" applyAlignment="1" applyProtection="1">
      <alignment horizontal="center"/>
      <protection hidden="1"/>
    </xf>
    <xf numFmtId="44" fontId="0" fillId="0" borderId="5" xfId="1" applyFont="1" applyFill="1" applyBorder="1" applyProtection="1">
      <protection hidden="1"/>
    </xf>
    <xf numFmtId="0" fontId="0" fillId="0" borderId="16" xfId="0" applyFill="1" applyBorder="1" applyAlignment="1" applyProtection="1">
      <alignment horizontal="center" wrapText="1"/>
      <protection hidden="1"/>
    </xf>
    <xf numFmtId="0" fontId="0" fillId="0" borderId="4" xfId="0" applyFill="1" applyBorder="1" applyAlignment="1" applyProtection="1">
      <alignment horizontal="center" wrapText="1"/>
      <protection hidden="1"/>
    </xf>
    <xf numFmtId="44" fontId="0" fillId="0" borderId="0" xfId="0" applyNumberFormat="1"/>
    <xf numFmtId="44" fontId="0" fillId="0" borderId="6" xfId="0" applyNumberFormat="1" applyBorder="1" applyAlignment="1" applyProtection="1">
      <alignment horizontal="left"/>
      <protection hidden="1"/>
    </xf>
    <xf numFmtId="44" fontId="0" fillId="4" borderId="6" xfId="0" applyNumberFormat="1" applyFill="1" applyBorder="1" applyAlignment="1" applyProtection="1">
      <alignment horizontal="left"/>
      <protection hidden="1"/>
    </xf>
    <xf numFmtId="0" fontId="0" fillId="5" borderId="5" xfId="0" applyFill="1" applyBorder="1" applyAlignment="1" applyProtection="1">
      <alignment horizontal="center" wrapText="1"/>
      <protection locked="0"/>
    </xf>
    <xf numFmtId="44" fontId="0" fillId="4" borderId="6" xfId="0" applyNumberFormat="1" applyFill="1" applyBorder="1" applyProtection="1">
      <protection hidden="1"/>
    </xf>
    <xf numFmtId="0" fontId="0" fillId="0" borderId="23" xfId="0" applyBorder="1" applyAlignment="1" applyProtection="1">
      <alignment horizontal="center" wrapText="1"/>
      <protection hidden="1"/>
    </xf>
    <xf numFmtId="0" fontId="0" fillId="0" borderId="24" xfId="0" applyBorder="1" applyAlignment="1" applyProtection="1">
      <alignment horizontal="center" wrapText="1"/>
      <protection hidden="1"/>
    </xf>
    <xf numFmtId="0" fontId="8" fillId="3" borderId="4" xfId="0" applyFont="1" applyFill="1" applyBorder="1" applyAlignment="1" applyProtection="1">
      <alignment horizontal="center"/>
      <protection hidden="1"/>
    </xf>
    <xf numFmtId="0" fontId="8" fillId="3" borderId="5" xfId="0" applyFont="1" applyFill="1" applyBorder="1" applyAlignment="1" applyProtection="1">
      <alignment horizontal="center"/>
      <protection hidden="1"/>
    </xf>
    <xf numFmtId="0" fontId="8" fillId="3" borderId="6" xfId="0" applyFont="1" applyFill="1" applyBorder="1" applyAlignment="1" applyProtection="1">
      <alignment horizontal="center"/>
      <protection hidden="1"/>
    </xf>
    <xf numFmtId="0" fontId="0" fillId="0" borderId="5" xfId="0" applyFill="1" applyBorder="1" applyAlignment="1">
      <alignment horizontal="left"/>
    </xf>
    <xf numFmtId="164" fontId="0" fillId="0" borderId="5" xfId="0" applyNumberFormat="1" applyFill="1" applyBorder="1" applyAlignment="1">
      <alignment horizontal="left"/>
    </xf>
    <xf numFmtId="164" fontId="0" fillId="0" borderId="6" xfId="0" applyNumberFormat="1" applyFill="1" applyBorder="1" applyAlignment="1">
      <alignment horizontal="left"/>
    </xf>
    <xf numFmtId="0" fontId="0" fillId="0" borderId="21" xfId="0" applyFill="1" applyBorder="1" applyAlignment="1">
      <alignment horizontal="left"/>
    </xf>
    <xf numFmtId="0" fontId="0" fillId="0" borderId="22" xfId="0" applyFill="1" applyBorder="1" applyAlignment="1">
      <alignment horizontal="left"/>
    </xf>
    <xf numFmtId="0" fontId="0" fillId="0" borderId="4" xfId="0" applyBorder="1" applyAlignment="1" applyProtection="1">
      <alignment horizontal="center"/>
      <protection hidden="1"/>
    </xf>
    <xf numFmtId="0" fontId="0" fillId="0" borderId="5" xfId="0" applyBorder="1" applyAlignment="1" applyProtection="1">
      <alignment horizontal="center"/>
      <protection hidden="1"/>
    </xf>
    <xf numFmtId="0" fontId="0" fillId="5" borderId="5" xfId="0" applyFill="1" applyBorder="1" applyAlignment="1" applyProtection="1">
      <alignment horizontal="center" wrapText="1"/>
      <protection locked="0"/>
    </xf>
    <xf numFmtId="0" fontId="0" fillId="0" borderId="5" xfId="0" applyBorder="1" applyAlignment="1" applyProtection="1">
      <alignment horizontal="center" wrapText="1"/>
      <protection hidden="1"/>
    </xf>
    <xf numFmtId="0" fontId="0" fillId="0" borderId="4" xfId="0" applyBorder="1" applyAlignment="1" applyProtection="1">
      <alignment horizontal="right"/>
      <protection hidden="1"/>
    </xf>
    <xf numFmtId="0" fontId="0" fillId="0" borderId="5" xfId="0" applyBorder="1" applyAlignment="1" applyProtection="1">
      <alignment horizontal="right"/>
      <protection hidden="1"/>
    </xf>
    <xf numFmtId="0" fontId="3" fillId="2" borderId="1" xfId="0" applyFont="1" applyFill="1" applyBorder="1" applyAlignment="1" applyProtection="1">
      <alignment horizontal="center"/>
      <protection hidden="1"/>
    </xf>
    <xf numFmtId="0" fontId="0" fillId="2" borderId="2" xfId="0" applyFill="1" applyBorder="1" applyAlignment="1" applyProtection="1">
      <alignment horizontal="center"/>
      <protection hidden="1"/>
    </xf>
    <xf numFmtId="0" fontId="0" fillId="2" borderId="3" xfId="0" applyFill="1" applyBorder="1" applyAlignment="1" applyProtection="1">
      <alignment horizontal="center"/>
      <protection hidden="1"/>
    </xf>
    <xf numFmtId="0" fontId="4" fillId="3" borderId="4" xfId="0" applyFont="1" applyFill="1" applyBorder="1" applyAlignment="1" applyProtection="1">
      <alignment horizontal="center"/>
      <protection hidden="1"/>
    </xf>
    <xf numFmtId="0" fontId="4" fillId="3" borderId="5" xfId="0" applyFont="1" applyFill="1" applyBorder="1" applyAlignment="1" applyProtection="1">
      <alignment horizontal="center"/>
      <protection hidden="1"/>
    </xf>
    <xf numFmtId="0" fontId="4" fillId="3" borderId="6" xfId="0" applyFont="1" applyFill="1" applyBorder="1" applyAlignment="1" applyProtection="1">
      <alignment horizontal="center"/>
      <protection hidden="1"/>
    </xf>
    <xf numFmtId="0" fontId="5" fillId="4" borderId="7" xfId="0" applyFont="1" applyFill="1" applyBorder="1" applyAlignment="1" applyProtection="1">
      <alignment horizontal="left" wrapText="1"/>
      <protection hidden="1"/>
    </xf>
    <xf numFmtId="0" fontId="5" fillId="4" borderId="8" xfId="0" applyFont="1" applyFill="1" applyBorder="1" applyAlignment="1" applyProtection="1">
      <alignment horizontal="left" wrapText="1"/>
      <protection hidden="1"/>
    </xf>
    <xf numFmtId="0" fontId="5" fillId="4" borderId="9" xfId="0" applyFont="1" applyFill="1" applyBorder="1" applyAlignment="1" applyProtection="1">
      <alignment horizontal="left" wrapText="1"/>
      <protection hidden="1"/>
    </xf>
    <xf numFmtId="0" fontId="0" fillId="0" borderId="6" xfId="0" applyBorder="1" applyAlignment="1" applyProtection="1">
      <alignment horizontal="center"/>
      <protection hidden="1"/>
    </xf>
    <xf numFmtId="0" fontId="6" fillId="3" borderId="10" xfId="0" applyFont="1" applyFill="1" applyBorder="1" applyAlignment="1" applyProtection="1">
      <alignment horizontal="center"/>
      <protection hidden="1"/>
    </xf>
    <xf numFmtId="0" fontId="6" fillId="3" borderId="11" xfId="0" applyFont="1" applyFill="1" applyBorder="1" applyAlignment="1" applyProtection="1">
      <alignment horizontal="center"/>
      <protection hidden="1"/>
    </xf>
    <xf numFmtId="0" fontId="6" fillId="3" borderId="12" xfId="0" applyFont="1" applyFill="1" applyBorder="1" applyAlignment="1" applyProtection="1">
      <alignment horizontal="center"/>
      <protection hidden="1"/>
    </xf>
    <xf numFmtId="0" fontId="8" fillId="3" borderId="13" xfId="0" applyFont="1" applyFill="1" applyBorder="1" applyAlignment="1" applyProtection="1">
      <alignment horizontal="center" wrapText="1"/>
      <protection hidden="1"/>
    </xf>
    <xf numFmtId="0" fontId="8" fillId="3" borderId="14" xfId="0" applyFont="1" applyFill="1" applyBorder="1" applyAlignment="1" applyProtection="1">
      <alignment horizontal="center" wrapText="1"/>
      <protection hidden="1"/>
    </xf>
    <xf numFmtId="0" fontId="8" fillId="3" borderId="15" xfId="0" applyFont="1" applyFill="1" applyBorder="1" applyAlignment="1" applyProtection="1">
      <alignment horizontal="center" wrapText="1"/>
      <protection hidden="1"/>
    </xf>
    <xf numFmtId="0" fontId="8" fillId="3" borderId="13" xfId="0" applyFont="1" applyFill="1" applyBorder="1" applyAlignment="1" applyProtection="1">
      <alignment horizontal="center"/>
      <protection hidden="1"/>
    </xf>
    <xf numFmtId="0" fontId="8" fillId="3" borderId="14" xfId="0" applyFont="1" applyFill="1" applyBorder="1" applyAlignment="1" applyProtection="1">
      <alignment horizontal="center"/>
      <protection hidden="1"/>
    </xf>
    <xf numFmtId="0" fontId="8" fillId="3" borderId="15" xfId="0" applyFont="1" applyFill="1" applyBorder="1" applyAlignment="1" applyProtection="1">
      <alignment horizontal="center"/>
      <protection hidden="1"/>
    </xf>
    <xf numFmtId="0" fontId="0" fillId="0" borderId="23" xfId="0" applyFill="1" applyBorder="1" applyAlignment="1" applyProtection="1">
      <alignment horizontal="center" wrapText="1"/>
      <protection hidden="1"/>
    </xf>
    <xf numFmtId="0" fontId="0" fillId="0" borderId="24" xfId="0" applyFill="1" applyBorder="1" applyAlignment="1" applyProtection="1">
      <alignment horizontal="center" wrapText="1"/>
      <protection hidden="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tabSelected="1" view="pageLayout" zoomScaleNormal="100" zoomScaleSheetLayoutView="100" workbookViewId="0">
      <selection activeCell="C32" sqref="C32"/>
    </sheetView>
  </sheetViews>
  <sheetFormatPr defaultRowHeight="14.4" x14ac:dyDescent="0.3"/>
  <cols>
    <col min="1" max="1" width="33.77734375" customWidth="1"/>
    <col min="2" max="2" width="15.109375" bestFit="1" customWidth="1"/>
    <col min="3" max="3" width="15.21875" bestFit="1" customWidth="1"/>
    <col min="4" max="4" width="17.21875" bestFit="1" customWidth="1"/>
    <col min="5" max="5" width="16.77734375" customWidth="1"/>
    <col min="6" max="6" width="11.109375" bestFit="1" customWidth="1"/>
  </cols>
  <sheetData>
    <row r="1" spans="1:6" ht="27.3" customHeight="1" thickTop="1" x14ac:dyDescent="0.35">
      <c r="A1" s="58" t="s">
        <v>0</v>
      </c>
      <c r="B1" s="59"/>
      <c r="C1" s="59"/>
      <c r="D1" s="59"/>
      <c r="E1" s="60"/>
    </row>
    <row r="2" spans="1:6" ht="21" x14ac:dyDescent="0.4">
      <c r="A2" s="61" t="s">
        <v>1</v>
      </c>
      <c r="B2" s="62"/>
      <c r="C2" s="62"/>
      <c r="D2" s="62"/>
      <c r="E2" s="63"/>
    </row>
    <row r="3" spans="1:6" ht="143.4" customHeight="1" x14ac:dyDescent="0.3">
      <c r="A3" s="64" t="s">
        <v>2</v>
      </c>
      <c r="B3" s="65"/>
      <c r="C3" s="65"/>
      <c r="D3" s="65"/>
      <c r="E3" s="66"/>
    </row>
    <row r="4" spans="1:6" ht="21" x14ac:dyDescent="0.4">
      <c r="A4" s="1" t="s">
        <v>3</v>
      </c>
      <c r="B4" s="2" t="s">
        <v>4</v>
      </c>
      <c r="C4" s="3">
        <v>11</v>
      </c>
      <c r="D4" s="4" t="s">
        <v>5</v>
      </c>
      <c r="E4" s="5" t="s">
        <v>76</v>
      </c>
    </row>
    <row r="5" spans="1:6" x14ac:dyDescent="0.3">
      <c r="A5" s="6" t="s">
        <v>6</v>
      </c>
      <c r="B5" s="7">
        <v>4400023794</v>
      </c>
      <c r="C5" s="2" t="s">
        <v>7</v>
      </c>
      <c r="D5" s="53" t="s">
        <v>8</v>
      </c>
      <c r="E5" s="67"/>
    </row>
    <row r="6" spans="1:6" ht="21" x14ac:dyDescent="0.4">
      <c r="A6" s="68" t="s">
        <v>9</v>
      </c>
      <c r="B6" s="69"/>
      <c r="C6" s="69"/>
      <c r="D6" s="69"/>
      <c r="E6" s="70"/>
    </row>
    <row r="7" spans="1:6" x14ac:dyDescent="0.3">
      <c r="A7" s="8" t="s">
        <v>10</v>
      </c>
      <c r="B7" s="9" t="s">
        <v>11</v>
      </c>
      <c r="C7" s="9" t="s">
        <v>12</v>
      </c>
      <c r="D7" s="9" t="s">
        <v>13</v>
      </c>
      <c r="E7" s="10" t="s">
        <v>14</v>
      </c>
    </row>
    <row r="8" spans="1:6" x14ac:dyDescent="0.3">
      <c r="A8" s="11" t="s">
        <v>15</v>
      </c>
      <c r="B8" s="12" t="s">
        <v>61</v>
      </c>
      <c r="C8" s="34">
        <v>50929</v>
      </c>
      <c r="D8" s="13"/>
      <c r="E8" s="14">
        <f>$C8*D8</f>
        <v>0</v>
      </c>
      <c r="F8" s="37"/>
    </row>
    <row r="9" spans="1:6" ht="16.95" customHeight="1" x14ac:dyDescent="0.35">
      <c r="A9" s="71" t="s">
        <v>16</v>
      </c>
      <c r="B9" s="72"/>
      <c r="C9" s="72"/>
      <c r="D9" s="72"/>
      <c r="E9" s="73"/>
    </row>
    <row r="10" spans="1:6" x14ac:dyDescent="0.3">
      <c r="A10" s="35" t="s">
        <v>77</v>
      </c>
      <c r="B10" s="15"/>
      <c r="C10" s="77" t="s">
        <v>79</v>
      </c>
      <c r="D10" s="78"/>
      <c r="E10" s="15"/>
    </row>
    <row r="11" spans="1:6" x14ac:dyDescent="0.3">
      <c r="A11" s="36" t="s">
        <v>78</v>
      </c>
      <c r="B11" s="16"/>
      <c r="C11" s="42" t="s">
        <v>17</v>
      </c>
      <c r="D11" s="43"/>
      <c r="E11" s="32"/>
    </row>
    <row r="12" spans="1:6" x14ac:dyDescent="0.3">
      <c r="A12" s="17" t="s">
        <v>18</v>
      </c>
      <c r="B12" s="40"/>
      <c r="C12" s="55"/>
      <c r="D12" s="55"/>
      <c r="E12" s="18"/>
    </row>
    <row r="13" spans="1:6" ht="18" x14ac:dyDescent="0.35">
      <c r="A13" s="74" t="s">
        <v>19</v>
      </c>
      <c r="B13" s="75"/>
      <c r="C13" s="75"/>
      <c r="D13" s="75"/>
      <c r="E13" s="76"/>
    </row>
    <row r="14" spans="1:6" x14ac:dyDescent="0.3">
      <c r="A14" s="8" t="s">
        <v>20</v>
      </c>
      <c r="B14" s="9" t="s">
        <v>21</v>
      </c>
      <c r="C14" s="9" t="s">
        <v>22</v>
      </c>
      <c r="D14" s="9" t="s">
        <v>23</v>
      </c>
      <c r="E14" s="10" t="s">
        <v>14</v>
      </c>
    </row>
    <row r="15" spans="1:6" x14ac:dyDescent="0.3">
      <c r="A15" s="11" t="s">
        <v>69</v>
      </c>
      <c r="B15" s="33" t="s">
        <v>70</v>
      </c>
      <c r="C15" s="19" t="s">
        <v>24</v>
      </c>
      <c r="D15" s="13"/>
      <c r="E15" s="38">
        <f>IF(D15="Yes","NC",0)</f>
        <v>0</v>
      </c>
      <c r="F15" s="37"/>
    </row>
    <row r="16" spans="1:6" x14ac:dyDescent="0.3">
      <c r="A16" s="28" t="s">
        <v>25</v>
      </c>
      <c r="B16" s="29" t="s">
        <v>26</v>
      </c>
      <c r="C16" s="31" t="s">
        <v>24</v>
      </c>
      <c r="D16" s="13"/>
      <c r="E16" s="38">
        <f>IF(D16="Yes","NC",0)</f>
        <v>0</v>
      </c>
      <c r="F16" s="37"/>
    </row>
    <row r="17" spans="1:6" s="27" customFormat="1" x14ac:dyDescent="0.3">
      <c r="A17" s="28" t="s">
        <v>27</v>
      </c>
      <c r="B17" s="29" t="s">
        <v>28</v>
      </c>
      <c r="C17" s="30">
        <v>177.45</v>
      </c>
      <c r="D17" s="13"/>
      <c r="E17" s="39">
        <f>IF(D17="Yes",$C17*$D$8,0)</f>
        <v>0</v>
      </c>
      <c r="F17" s="37"/>
    </row>
    <row r="18" spans="1:6" s="27" customFormat="1" x14ac:dyDescent="0.3">
      <c r="A18" s="28" t="s">
        <v>29</v>
      </c>
      <c r="B18" s="29" t="s">
        <v>30</v>
      </c>
      <c r="C18" s="31" t="s">
        <v>24</v>
      </c>
      <c r="D18" s="13"/>
      <c r="E18" s="39">
        <f>IF(D18="Yes","NC",0)</f>
        <v>0</v>
      </c>
      <c r="F18" s="37"/>
    </row>
    <row r="19" spans="1:6" s="27" customFormat="1" x14ac:dyDescent="0.3">
      <c r="A19" s="28" t="s">
        <v>80</v>
      </c>
      <c r="B19" s="29" t="s">
        <v>62</v>
      </c>
      <c r="C19" s="31" t="s">
        <v>24</v>
      </c>
      <c r="D19" s="13"/>
      <c r="E19" s="39">
        <f>IF(D19="Yes","NC",0)</f>
        <v>0</v>
      </c>
      <c r="F19" s="37"/>
    </row>
    <row r="20" spans="1:6" s="27" customFormat="1" x14ac:dyDescent="0.3">
      <c r="A20" s="28" t="s">
        <v>72</v>
      </c>
      <c r="B20" s="29" t="s">
        <v>73</v>
      </c>
      <c r="C20" s="30">
        <v>750.75</v>
      </c>
      <c r="D20" s="13"/>
      <c r="E20" s="39">
        <f t="shared" ref="E20:E31" si="0">IF(D20="Yes",$C20*$D$8,0)</f>
        <v>0</v>
      </c>
      <c r="F20" s="37"/>
    </row>
    <row r="21" spans="1:6" s="27" customFormat="1" x14ac:dyDescent="0.3">
      <c r="A21" s="28" t="s">
        <v>81</v>
      </c>
      <c r="B21" s="29" t="s">
        <v>37</v>
      </c>
      <c r="C21" s="31" t="s">
        <v>24</v>
      </c>
      <c r="D21" s="13"/>
      <c r="E21" s="39">
        <f>IF(D21="Yes","NC",0)</f>
        <v>0</v>
      </c>
      <c r="F21" s="37"/>
    </row>
    <row r="22" spans="1:6" s="27" customFormat="1" x14ac:dyDescent="0.3">
      <c r="A22" s="28" t="s">
        <v>82</v>
      </c>
      <c r="B22" s="29" t="s">
        <v>83</v>
      </c>
      <c r="C22" s="31" t="s">
        <v>24</v>
      </c>
      <c r="D22" s="13"/>
      <c r="E22" s="39">
        <f>IF(D22="Yes","NC",0)</f>
        <v>0</v>
      </c>
      <c r="F22" s="37"/>
    </row>
    <row r="23" spans="1:6" s="27" customFormat="1" ht="28.8" x14ac:dyDescent="0.3">
      <c r="A23" s="28" t="s">
        <v>63</v>
      </c>
      <c r="B23" s="29" t="s">
        <v>31</v>
      </c>
      <c r="C23" s="30">
        <v>154.69999999999999</v>
      </c>
      <c r="D23" s="13"/>
      <c r="E23" s="39">
        <f t="shared" si="0"/>
        <v>0</v>
      </c>
      <c r="F23" s="37"/>
    </row>
    <row r="24" spans="1:6" s="27" customFormat="1" ht="28.8" x14ac:dyDescent="0.3">
      <c r="A24" s="28" t="s">
        <v>32</v>
      </c>
      <c r="B24" s="29" t="s">
        <v>65</v>
      </c>
      <c r="C24" s="30">
        <v>56.42</v>
      </c>
      <c r="D24" s="13"/>
      <c r="E24" s="39">
        <f t="shared" si="0"/>
        <v>0</v>
      </c>
      <c r="F24" s="37"/>
    </row>
    <row r="25" spans="1:6" s="27" customFormat="1" x14ac:dyDescent="0.3">
      <c r="A25" s="28" t="s">
        <v>33</v>
      </c>
      <c r="B25" s="29" t="s">
        <v>34</v>
      </c>
      <c r="C25" s="30">
        <v>51.87</v>
      </c>
      <c r="D25" s="13"/>
      <c r="E25" s="39">
        <f t="shared" si="0"/>
        <v>0</v>
      </c>
      <c r="F25" s="37"/>
    </row>
    <row r="26" spans="1:6" s="27" customFormat="1" x14ac:dyDescent="0.3">
      <c r="A26" s="28" t="s">
        <v>85</v>
      </c>
      <c r="B26" s="29" t="s">
        <v>86</v>
      </c>
      <c r="C26" s="30">
        <v>728</v>
      </c>
      <c r="D26" s="13"/>
      <c r="E26" s="39">
        <f t="shared" si="0"/>
        <v>0</v>
      </c>
      <c r="F26" s="37"/>
    </row>
    <row r="27" spans="1:6" s="27" customFormat="1" ht="28.8" x14ac:dyDescent="0.3">
      <c r="A27" s="28" t="s">
        <v>35</v>
      </c>
      <c r="B27" s="29" t="s">
        <v>36</v>
      </c>
      <c r="C27" s="30">
        <v>45.5</v>
      </c>
      <c r="D27" s="13"/>
      <c r="E27" s="39">
        <f t="shared" si="0"/>
        <v>0</v>
      </c>
      <c r="F27" s="37"/>
    </row>
    <row r="28" spans="1:6" s="27" customFormat="1" ht="28.8" x14ac:dyDescent="0.3">
      <c r="A28" s="28" t="s">
        <v>71</v>
      </c>
      <c r="B28" s="29" t="s">
        <v>38</v>
      </c>
      <c r="C28" s="30">
        <v>83.72</v>
      </c>
      <c r="D28" s="13"/>
      <c r="E28" s="39">
        <f t="shared" si="0"/>
        <v>0</v>
      </c>
      <c r="F28" s="37"/>
    </row>
    <row r="29" spans="1:6" s="27" customFormat="1" x14ac:dyDescent="0.3">
      <c r="A29" s="28" t="s">
        <v>39</v>
      </c>
      <c r="B29" s="29" t="s">
        <v>40</v>
      </c>
      <c r="C29" s="30">
        <v>50.05</v>
      </c>
      <c r="D29" s="13"/>
      <c r="E29" s="39">
        <f t="shared" si="0"/>
        <v>0</v>
      </c>
      <c r="F29" s="37"/>
    </row>
    <row r="30" spans="1:6" s="27" customFormat="1" x14ac:dyDescent="0.3">
      <c r="A30" s="28" t="s">
        <v>89</v>
      </c>
      <c r="B30" s="29" t="s">
        <v>90</v>
      </c>
      <c r="C30" s="30">
        <v>54.6</v>
      </c>
      <c r="D30" s="13"/>
      <c r="E30" s="41">
        <v>0</v>
      </c>
      <c r="F30" s="37"/>
    </row>
    <row r="31" spans="1:6" s="27" customFormat="1" x14ac:dyDescent="0.3">
      <c r="A31" s="28" t="s">
        <v>64</v>
      </c>
      <c r="B31" s="29" t="s">
        <v>84</v>
      </c>
      <c r="C31" s="30">
        <v>1001</v>
      </c>
      <c r="D31" s="13"/>
      <c r="E31" s="39">
        <f t="shared" si="0"/>
        <v>0</v>
      </c>
      <c r="F31" s="37"/>
    </row>
    <row r="32" spans="1:6" s="27" customFormat="1" x14ac:dyDescent="0.3">
      <c r="A32" s="28" t="s">
        <v>74</v>
      </c>
      <c r="B32" s="29" t="s">
        <v>75</v>
      </c>
      <c r="C32" s="31" t="s">
        <v>68</v>
      </c>
      <c r="D32" s="13"/>
      <c r="E32" s="39">
        <f>IF(D32="Yes","NC",0)</f>
        <v>0</v>
      </c>
      <c r="F32" s="37"/>
    </row>
    <row r="33" spans="1:6" s="27" customFormat="1" x14ac:dyDescent="0.3">
      <c r="A33" s="28" t="s">
        <v>87</v>
      </c>
      <c r="B33" s="29" t="s">
        <v>88</v>
      </c>
      <c r="C33" s="31">
        <v>45.5</v>
      </c>
      <c r="D33" s="13"/>
      <c r="E33" s="39">
        <f>IF(D33="Yes",$C33*SUM($D$8),0)</f>
        <v>0</v>
      </c>
      <c r="F33" s="37"/>
    </row>
    <row r="34" spans="1:6" s="27" customFormat="1" x14ac:dyDescent="0.3">
      <c r="A34" s="28" t="s">
        <v>66</v>
      </c>
      <c r="B34" s="29" t="s">
        <v>67</v>
      </c>
      <c r="C34" s="30">
        <v>250.25</v>
      </c>
      <c r="D34" s="13"/>
      <c r="E34" s="39">
        <f>IF(D34="Yes",$C34*SUM($D$8),0)</f>
        <v>0</v>
      </c>
      <c r="F34" s="37"/>
    </row>
    <row r="35" spans="1:6" x14ac:dyDescent="0.3">
      <c r="A35" s="52" t="s">
        <v>41</v>
      </c>
      <c r="B35" s="53"/>
      <c r="C35" s="53"/>
      <c r="D35" s="12" t="s">
        <v>42</v>
      </c>
      <c r="E35" s="38">
        <f>IF(D8=0,0,SUM(E5:E34)/D8)</f>
        <v>0</v>
      </c>
      <c r="F35" s="37"/>
    </row>
    <row r="36" spans="1:6" ht="18" x14ac:dyDescent="0.35">
      <c r="A36" s="44" t="s">
        <v>43</v>
      </c>
      <c r="B36" s="45"/>
      <c r="C36" s="45"/>
      <c r="D36" s="45"/>
      <c r="E36" s="46"/>
      <c r="F36" s="37"/>
    </row>
    <row r="37" spans="1:6" x14ac:dyDescent="0.3">
      <c r="A37" s="56" t="s">
        <v>44</v>
      </c>
      <c r="B37" s="57"/>
      <c r="C37" s="57"/>
      <c r="D37" s="57"/>
      <c r="E37" s="14">
        <f>ROUND(0.0035*E35,2)</f>
        <v>0</v>
      </c>
      <c r="F37" s="37"/>
    </row>
    <row r="38" spans="1:6" x14ac:dyDescent="0.3">
      <c r="A38" s="56" t="s">
        <v>45</v>
      </c>
      <c r="B38" s="57"/>
      <c r="C38" s="57"/>
      <c r="D38" s="57"/>
      <c r="E38" s="14">
        <f>5*2.25</f>
        <v>11.25</v>
      </c>
      <c r="F38" s="37"/>
    </row>
    <row r="39" spans="1:6" x14ac:dyDescent="0.3">
      <c r="A39" s="56" t="s">
        <v>46</v>
      </c>
      <c r="B39" s="57"/>
      <c r="C39" s="57"/>
      <c r="D39" s="57"/>
      <c r="E39" s="14">
        <v>18</v>
      </c>
      <c r="F39" s="37"/>
    </row>
    <row r="40" spans="1:6" x14ac:dyDescent="0.3">
      <c r="A40" s="52" t="s">
        <v>47</v>
      </c>
      <c r="B40" s="53"/>
      <c r="C40" s="53"/>
      <c r="D40" s="12" t="s">
        <v>42</v>
      </c>
      <c r="E40" s="14">
        <f>IF(SUM(E35:E39)&lt;100,0,SUM(E35:E39))</f>
        <v>0</v>
      </c>
      <c r="F40" s="37"/>
    </row>
    <row r="41" spans="1:6" x14ac:dyDescent="0.3">
      <c r="A41" s="52" t="s">
        <v>48</v>
      </c>
      <c r="B41" s="53"/>
      <c r="C41" s="53"/>
      <c r="D41" s="12" t="str">
        <f>IF(D8=0,"",IF(D8=1,"1 Vehicle",D8&amp;" Vehicles"))</f>
        <v/>
      </c>
      <c r="E41" s="14">
        <f>E40*D8</f>
        <v>0</v>
      </c>
      <c r="F41" s="37"/>
    </row>
    <row r="42" spans="1:6" ht="18" x14ac:dyDescent="0.35">
      <c r="A42" s="44" t="s">
        <v>49</v>
      </c>
      <c r="B42" s="45"/>
      <c r="C42" s="45"/>
      <c r="D42" s="45"/>
      <c r="E42" s="46"/>
    </row>
    <row r="43" spans="1:6" x14ac:dyDescent="0.3">
      <c r="A43" s="20" t="s">
        <v>59</v>
      </c>
      <c r="B43" s="54"/>
      <c r="C43" s="54"/>
      <c r="D43" s="21" t="s">
        <v>60</v>
      </c>
      <c r="E43" s="26"/>
    </row>
    <row r="44" spans="1:6" x14ac:dyDescent="0.3">
      <c r="A44" s="20" t="s">
        <v>51</v>
      </c>
      <c r="B44" s="54"/>
      <c r="C44" s="54"/>
      <c r="D44" s="21" t="s">
        <v>50</v>
      </c>
      <c r="E44" s="25"/>
    </row>
    <row r="45" spans="1:6" x14ac:dyDescent="0.3">
      <c r="A45" s="20" t="s">
        <v>52</v>
      </c>
      <c r="B45" s="54"/>
      <c r="C45" s="54"/>
      <c r="D45" s="21" t="s">
        <v>53</v>
      </c>
      <c r="E45" s="25"/>
    </row>
    <row r="46" spans="1:6" ht="18" x14ac:dyDescent="0.35">
      <c r="A46" s="44" t="s">
        <v>54</v>
      </c>
      <c r="B46" s="45"/>
      <c r="C46" s="45"/>
      <c r="D46" s="45"/>
      <c r="E46" s="46"/>
    </row>
    <row r="47" spans="1:6" x14ac:dyDescent="0.3">
      <c r="A47" s="22" t="s">
        <v>8</v>
      </c>
      <c r="B47" s="47" t="s">
        <v>55</v>
      </c>
      <c r="C47" s="47"/>
      <c r="D47" s="21" t="s">
        <v>56</v>
      </c>
      <c r="E47" s="23">
        <v>310012432</v>
      </c>
    </row>
    <row r="48" spans="1:6" x14ac:dyDescent="0.3">
      <c r="A48" s="20" t="s">
        <v>51</v>
      </c>
      <c r="B48" s="48" t="s">
        <v>57</v>
      </c>
      <c r="C48" s="48"/>
      <c r="D48" s="48"/>
      <c r="E48" s="49"/>
    </row>
    <row r="49" spans="1:5" ht="15" thickBot="1" x14ac:dyDescent="0.35">
      <c r="A49" s="24" t="s">
        <v>52</v>
      </c>
      <c r="B49" s="50" t="s">
        <v>58</v>
      </c>
      <c r="C49" s="50"/>
      <c r="D49" s="50"/>
      <c r="E49" s="51"/>
    </row>
    <row r="50" spans="1:5" ht="15" thickTop="1" x14ac:dyDescent="0.3"/>
  </sheetData>
  <sheetProtection algorithmName="SHA-512" hashValue="NgxRf/knYp+S3m3hr5BmikPtS7xhoxkk+vMoLFyvQwJIF+8FCjz/RTkvbTHk9L36BC9YN7ulZS2zpfbLHHwIFg==" saltValue="2R71fOwdzvBvUiGmUpngKw==" spinCount="100000" sheet="1" objects="1" scenarios="1"/>
  <mergeCells count="25">
    <mergeCell ref="C12:D12"/>
    <mergeCell ref="A39:D39"/>
    <mergeCell ref="A1:E1"/>
    <mergeCell ref="A2:E2"/>
    <mergeCell ref="A3:E3"/>
    <mergeCell ref="D5:E5"/>
    <mergeCell ref="A6:E6"/>
    <mergeCell ref="A9:E9"/>
    <mergeCell ref="A13:E13"/>
    <mergeCell ref="A35:C35"/>
    <mergeCell ref="A36:E36"/>
    <mergeCell ref="A37:D37"/>
    <mergeCell ref="A38:D38"/>
    <mergeCell ref="C10:D10"/>
    <mergeCell ref="C11:D11"/>
    <mergeCell ref="A46:E46"/>
    <mergeCell ref="B47:C47"/>
    <mergeCell ref="B48:E48"/>
    <mergeCell ref="B49:E49"/>
    <mergeCell ref="A40:C40"/>
    <mergeCell ref="A41:C41"/>
    <mergeCell ref="A42:E42"/>
    <mergeCell ref="B43:C43"/>
    <mergeCell ref="B44:C44"/>
    <mergeCell ref="B45:C45"/>
  </mergeCells>
  <dataValidations disablePrompts="1" count="1">
    <dataValidation type="list" allowBlank="1" showInputMessage="1" showErrorMessage="1" error="Only Yes or No may be entered." sqref="D15:D34">
      <formula1>"Yes, No"</formula1>
    </dataValidation>
  </dataValidations>
  <pageMargins left="0.7" right="0.7" top="0.75" bottom="0.75" header="0.3" footer="0.3"/>
  <pageSetup scale="92" fitToWidth="0" fitToHeight="0" orientation="portrait" r:id="rId1"/>
  <headerFooter>
    <oddHeader>&amp;CPO#_______________________________&amp;R11/18/2024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890375201E3F8418434AE71ACD52813" ma:contentTypeVersion="0" ma:contentTypeDescription="Create a new document." ma:contentTypeScope="" ma:versionID="e85fbd2aa0994b6491f5f2381f1de6f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ACE9B2-6ED8-402E-AEB7-C9E77DE9345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DA0F6B51-D601-4AD5-B7D5-5AAEFA20CE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32A3C60-593C-46FC-AE03-27BF0F6292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OTS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State of Louisiana</dc:creator>
  <cp:lastModifiedBy>Amy Gotreaux</cp:lastModifiedBy>
  <cp:lastPrinted>2024-10-22T15:50:45Z</cp:lastPrinted>
  <dcterms:created xsi:type="dcterms:W3CDTF">2019-01-03T17:30:59Z</dcterms:created>
  <dcterms:modified xsi:type="dcterms:W3CDTF">2025-02-14T20:56:20Z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0x0101001890375201E3F8418434AE71ACD52813</vt:lpwstr>
  </property>
  <property fmtid="{D5CDD505-2E9C-101B-9397-08002B2CF9AE}" pid="3" name="Order">
    <vt:r8>161000</vt:r8>
  </property>
  <property fmtid="{D5CDD505-2E9C-101B-9397-08002B2CF9AE}" pid="4" name="TemplateUrl">
    <vt:lpwstr/>
  </property>
  <property fmtid="{D5CDD505-2E9C-101B-9397-08002B2CF9AE}" pid="5" name="_SourceUrl">
    <vt:lpwstr/>
  </property>
  <property fmtid="{D5CDD505-2E9C-101B-9397-08002B2CF9AE}" pid="6" name="_SharedFileIndex">
    <vt:lpwstr/>
  </property>
  <property fmtid="{D5CDD505-2E9C-101B-9397-08002B2CF9AE}" pid="7" name="xd_Signature">
    <vt:bool>false</vt:bool>
  </property>
  <property fmtid="{D5CDD505-2E9C-101B-9397-08002B2CF9AE}" pid="8" name="xd_ProgID">
    <vt:lpwstr/>
  </property>
</Properties>
</file>