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en Broitman\"/>
    </mc:Choice>
  </mc:AlternateContent>
  <bookViews>
    <workbookView xWindow="0" yWindow="0" windowWidth="28800" windowHeight="12610"/>
  </bookViews>
  <sheets>
    <sheet name="Line 73"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16" i="1"/>
  <c r="E17" i="1"/>
  <c r="E18" i="1"/>
  <c r="E22" i="1"/>
  <c r="E21" i="1"/>
  <c r="E14" i="1" l="1"/>
  <c r="D29" i="1" l="1"/>
  <c r="E9" i="1" l="1"/>
  <c r="E23" i="1" s="1"/>
  <c r="E25" i="1" l="1"/>
  <c r="E28" i="1" s="1"/>
  <c r="E29" i="1" s="1"/>
</calcChain>
</file>

<file path=xl/sharedStrings.xml><?xml version="1.0" encoding="utf-8"?>
<sst xmlns="http://schemas.openxmlformats.org/spreadsheetml/2006/main" count="71" uniqueCount="63">
  <si>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</si>
  <si>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</si>
  <si>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</si>
  <si>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</si>
  <si>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</si>
  <si>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</si>
  <si>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</si>
  <si>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</si>
  <si>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</si>
  <si>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</si>
  <si>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</si>
  <si>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</si>
  <si>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</si>
  <si>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(PW7) BRIGHT WHITE</t>
  </si>
  <si>
    <t>Optional Equipment</t>
  </si>
  <si>
    <t>Color Upcharge</t>
  </si>
  <si>
    <t>Option Code</t>
  </si>
  <si>
    <t>Option Unit Price</t>
  </si>
  <si>
    <t>Add Option</t>
  </si>
  <si>
    <t>Diamond Black</t>
  </si>
  <si>
    <t>PXJ</t>
  </si>
  <si>
    <t>PBJ</t>
  </si>
  <si>
    <t>Option Description</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</si>
  <si>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</si>
  <si>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</si>
  <si>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</si>
  <si>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</si>
  <si>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</si>
  <si>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</si>
  <si>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</si>
  <si>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</si>
  <si>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</si>
  <si>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Contact Name:</t>
  </si>
  <si>
    <t>LPAA Approval No</t>
  </si>
  <si>
    <t>Phone:</t>
  </si>
  <si>
    <t>Agency Name</t>
  </si>
  <si>
    <t>Email:</t>
  </si>
  <si>
    <t>Shopping Cart</t>
  </si>
  <si>
    <t>Vendor Information</t>
  </si>
  <si>
    <t>Courtesy Ford</t>
  </si>
  <si>
    <t>Ben Broitman</t>
  </si>
  <si>
    <t xml:space="preserve">Vendor No. </t>
  </si>
  <si>
    <t>504-352-8216</t>
  </si>
  <si>
    <t>bbroitman@premierautomotive.com</t>
  </si>
  <si>
    <t>Exterior Colors</t>
  </si>
  <si>
    <t>Optional Colors</t>
  </si>
  <si>
    <t>NOTE:  Please contact dealer for availability prior to placing order.</t>
  </si>
  <si>
    <t>Jeep Compass Latitude 4x4</t>
  </si>
  <si>
    <t>Premier Dodge</t>
  </si>
  <si>
    <t>MPJM74</t>
  </si>
  <si>
    <t>Baltic Grau</t>
  </si>
  <si>
    <t>PAS</t>
  </si>
  <si>
    <t>Lazer Blue</t>
  </si>
  <si>
    <t>Red Hot</t>
  </si>
  <si>
    <t>PR6</t>
  </si>
  <si>
    <t>Silver Zinyth</t>
  </si>
  <si>
    <t>PSE</t>
  </si>
  <si>
    <t>Convenience Group</t>
  </si>
  <si>
    <t>AHM</t>
  </si>
  <si>
    <t>Driver Assist Group</t>
  </si>
  <si>
    <t>AAH</t>
  </si>
  <si>
    <t>4WD w/2.0 i4 DOHC Turbo 4-Cylinder</t>
  </si>
  <si>
    <t>365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</si>
</sst>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8"/>
      <color rgb="FFFF0000"/>
      <name val="Calibri"/>
      <family val="2"/>
      <scheme val="minor"/>
    </font>
    <font>
      <sz val="18"/>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3" fillId="2" borderId="21"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5" borderId="19" xfId="0" applyFont="1" applyFill="1" applyBorder="1" applyAlignment="1" applyProtection="1">
      <alignment horizontal="center" wrapText="1"/>
      <protection hidden="1"/>
    </xf>
    <xf numFmtId="44" fontId="3" fillId="0" borderId="20" xfId="0" applyNumberFormat="1" applyFont="1" applyBorder="1" applyAlignment="1" applyProtection="1">
      <alignment horizontal="center"/>
      <protection hidden="1"/>
    </xf>
    <xf numFmtId="0" fontId="3" fillId="0" borderId="18" xfId="0" applyFont="1" applyBorder="1" applyAlignment="1">
      <alignment horizontal="right"/>
    </xf>
    <xf numFmtId="0" fontId="3" fillId="0" borderId="19" xfId="0" applyFont="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25" xfId="0" applyFont="1" applyBorder="1" applyAlignment="1">
      <alignment horizontal="right"/>
    </xf>
    <xf numFmtId="0" fontId="3" fillId="2" borderId="20" xfId="0" applyFont="1" applyFill="1" applyBorder="1" applyAlignment="1" applyProtection="1">
      <alignment horizontal="left"/>
      <protection locked="0"/>
    </xf>
    <xf numFmtId="0" fontId="3" fillId="2" borderId="20" xfId="0" applyFont="1" applyFill="1" applyBorder="1" applyAlignment="1" applyProtection="1">
      <alignment horizontal="left" wrapText="1"/>
      <protection locked="0"/>
    </xf>
    <xf numFmtId="0" fontId="3" fillId="0" borderId="19" xfId="0" applyFont="1" applyBorder="1" applyAlignment="1" applyProtection="1">
      <alignment horizontal="center" wrapText="1"/>
      <protection hidden="1"/>
    </xf>
    <xf numFmtId="0" fontId="7" fillId="5" borderId="11" xfId="0" applyFont="1" applyFill="1" applyBorder="1" applyAlignment="1" applyProtection="1">
      <alignment horizontal="center"/>
      <protection hidden="1"/>
    </xf>
    <xf numFmtId="0" fontId="0" fillId="0" borderId="19" xfId="0" applyBorder="1" applyAlignment="1" applyProtection="1">
      <alignment horizontal="center"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0" fillId="0" borderId="18" xfId="0" applyBorder="1" applyAlignment="1" applyProtection="1">
      <alignment wrapText="1"/>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6" xfId="0"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4"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8" fillId="5" borderId="1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6"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Layout" zoomScaleNormal="100" zoomScaleSheetLayoutView="85" workbookViewId="0">
      <selection activeCell="A3" sqref="A3:E3"/>
    </sheetView>
  </sheetViews>
  <sheetFormatPr defaultColWidth="8.81640625" defaultRowHeight="14.5" x14ac:dyDescent="0.35"/>
  <cols>
    <col min="1" max="1" width="34" style="1" bestFit="1" customWidth="1"/>
    <col min="2" max="2" width="14.453125" style="1" customWidth="1"/>
    <col min="3" max="3" width="16.54296875" style="1" customWidth="1"/>
    <col min="4" max="4" width="17.453125" style="1" bestFit="1" customWidth="1"/>
    <col min="5" max="5" width="18.1796875" style="1" bestFit="1" customWidth="1"/>
    <col min="6" max="16384" width="8.81640625" style="1"/>
  </cols>
  <sheetData>
    <row r="1" spans="1:5" ht="27.25" customHeight="1" thickTop="1" x14ac:dyDescent="0.45">
      <c r="A1" s="48" t="s">
        <v>0</v>
      </c>
      <c r="B1" s="49"/>
      <c r="C1" s="49"/>
      <c r="D1" s="49"/>
      <c r="E1" s="50"/>
    </row>
    <row r="2" spans="1:5" ht="21" x14ac:dyDescent="0.5">
      <c r="A2" s="51" t="s">
        <v>1</v>
      </c>
      <c r="B2" s="52"/>
      <c r="C2" s="52"/>
      <c r="D2" s="52"/>
      <c r="E2" s="53"/>
    </row>
    <row r="3" spans="1:5" ht="166.4" customHeight="1" thickBot="1" x14ac:dyDescent="0.4">
      <c r="A3" s="54" t="s">
        <v>2</v>
      </c>
      <c r="B3" s="55"/>
      <c r="C3" s="55"/>
      <c r="D3" s="55"/>
      <c r="E3" s="56"/>
    </row>
    <row r="4" spans="1:5" ht="22.4" customHeight="1" thickBot="1" x14ac:dyDescent="0.4">
      <c r="A4" s="66" t="s">
        <v>46</v>
      </c>
      <c r="B4" s="67"/>
      <c r="C4" s="67"/>
      <c r="D4" s="67"/>
      <c r="E4" s="68"/>
    </row>
    <row r="5" spans="1:5" ht="21.5" thickBot="1" x14ac:dyDescent="0.55000000000000004">
      <c r="A5" s="2" t="s">
        <v>47</v>
      </c>
      <c r="B5" s="3" t="s">
        <v>3</v>
      </c>
      <c r="C5" s="4">
        <v>55</v>
      </c>
      <c r="D5" s="3" t="s">
        <v>4</v>
      </c>
      <c r="E5" s="27" t="s">
        <v>62</v>
      </c>
    </row>
    <row r="6" spans="1:5" ht="15" thickBot="1" x14ac:dyDescent="0.4">
      <c r="A6" s="5" t="s">
        <v>5</v>
      </c>
      <c r="B6" s="3">
        <v>4400023795</v>
      </c>
      <c r="C6" s="3" t="s">
        <v>6</v>
      </c>
      <c r="D6" s="69" t="s">
        <v>48</v>
      </c>
      <c r="E6" s="70"/>
    </row>
    <row r="7" spans="1:5" ht="21" x14ac:dyDescent="0.5">
      <c r="A7" s="63" t="s">
        <v>7</v>
      </c>
      <c r="B7" s="64"/>
      <c r="C7" s="64"/>
      <c r="D7" s="64"/>
      <c r="E7" s="65"/>
    </row>
    <row r="8" spans="1:5" x14ac:dyDescent="0.35">
      <c r="A8" s="6" t="s">
        <v>8</v>
      </c>
      <c r="B8" s="7" t="s">
        <v>9</v>
      </c>
      <c r="C8" s="7" t="s">
        <v>10</v>
      </c>
      <c r="D8" s="7" t="s">
        <v>11</v>
      </c>
      <c r="E8" s="8" t="s">
        <v>12</v>
      </c>
    </row>
    <row r="9" spans="1:5" x14ac:dyDescent="0.35">
      <c r="A9" s="9" t="s">
        <v>61</v>
      </c>
      <c r="B9" s="10" t="s">
        <v>49</v>
      </c>
      <c r="C9" s="11">
        <v>34990</v>
      </c>
      <c r="D9" s="12"/>
      <c r="E9" s="13">
        <f>$C9*D9</f>
        <v>0</v>
      </c>
    </row>
    <row r="10" spans="1:5" ht="18.5" x14ac:dyDescent="0.45">
      <c r="A10" s="60" t="s">
        <v>44</v>
      </c>
      <c r="B10" s="61"/>
      <c r="C10" s="61"/>
      <c r="D10" s="61"/>
      <c r="E10" s="62"/>
    </row>
    <row r="11" spans="1:5" x14ac:dyDescent="0.35">
      <c r="A11" s="26" t="s">
        <v>13</v>
      </c>
      <c r="B11" s="14"/>
      <c r="C11" s="16"/>
      <c r="D11" s="14"/>
      <c r="E11" s="15"/>
    </row>
    <row r="12" spans="1:5" ht="18.5" x14ac:dyDescent="0.45">
      <c r="A12" s="57" t="s">
        <v>45</v>
      </c>
      <c r="B12" s="58"/>
      <c r="C12" s="58"/>
      <c r="D12" s="58"/>
      <c r="E12" s="59"/>
    </row>
    <row r="13" spans="1:5" x14ac:dyDescent="0.35">
      <c r="A13" s="6" t="s">
        <v>15</v>
      </c>
      <c r="B13" s="7" t="s">
        <v>16</v>
      </c>
      <c r="C13" s="7" t="s">
        <v>17</v>
      </c>
      <c r="D13" s="7" t="s">
        <v>18</v>
      </c>
      <c r="E13" s="8" t="s">
        <v>12</v>
      </c>
    </row>
    <row r="14" spans="1:5" x14ac:dyDescent="0.35">
      <c r="A14" s="28" t="s">
        <v>19</v>
      </c>
      <c r="B14" s="29" t="s">
        <v>20</v>
      </c>
      <c r="C14" s="30">
        <v>548</v>
      </c>
      <c r="D14" s="12"/>
      <c r="E14" s="13">
        <f>IF(D14="Yes",$C14*SUM($D$9:$D$9),0)</f>
        <v>0</v>
      </c>
    </row>
    <row r="15" spans="1:5" x14ac:dyDescent="0.35">
      <c r="A15" s="28" t="s">
        <v>50</v>
      </c>
      <c r="B15" s="29" t="s">
        <v>51</v>
      </c>
      <c r="C15" s="30">
        <v>548</v>
      </c>
      <c r="D15" s="12"/>
      <c r="E15" s="13">
        <f>IF(D15="Yes",$C15*SUM($D$9:$D$9),0)</f>
        <v>0</v>
      </c>
    </row>
    <row r="16" spans="1:5" x14ac:dyDescent="0.35">
      <c r="A16" s="28" t="s">
        <v>52</v>
      </c>
      <c r="B16" s="29" t="s">
        <v>21</v>
      </c>
      <c r="C16" s="30">
        <v>548</v>
      </c>
      <c r="D16" s="12"/>
      <c r="E16" s="13">
        <f>IF(D16="Yes",$C16*SUM($D$9:$D$9),0)</f>
        <v>0</v>
      </c>
    </row>
    <row r="17" spans="1:5" x14ac:dyDescent="0.35">
      <c r="A17" s="28" t="s">
        <v>53</v>
      </c>
      <c r="B17" s="29" t="s">
        <v>54</v>
      </c>
      <c r="C17" s="30">
        <v>548</v>
      </c>
      <c r="D17" s="12"/>
      <c r="E17" s="13">
        <f>IF(D17="Yes",$C17*SUM($D$9:$D$9),0)</f>
        <v>0</v>
      </c>
    </row>
    <row r="18" spans="1:5" x14ac:dyDescent="0.35">
      <c r="A18" s="28" t="s">
        <v>55</v>
      </c>
      <c r="B18" s="29" t="s">
        <v>56</v>
      </c>
      <c r="C18" s="30">
        <v>548</v>
      </c>
      <c r="D18" s="12"/>
      <c r="E18" s="13">
        <f>IF(D18="Yes",$C18*SUM($D$9:$D$9),0)</f>
        <v>0</v>
      </c>
    </row>
    <row r="19" spans="1:5" ht="18.5" x14ac:dyDescent="0.45">
      <c r="A19" s="57" t="s">
        <v>14</v>
      </c>
      <c r="B19" s="58"/>
      <c r="C19" s="58"/>
      <c r="D19" s="58"/>
      <c r="E19" s="59"/>
    </row>
    <row r="20" spans="1:5" x14ac:dyDescent="0.35">
      <c r="A20" s="6" t="s">
        <v>22</v>
      </c>
      <c r="B20" s="7" t="s">
        <v>16</v>
      </c>
      <c r="C20" s="7" t="s">
        <v>17</v>
      </c>
      <c r="D20" s="7" t="s">
        <v>18</v>
      </c>
      <c r="E20" s="8" t="s">
        <v>12</v>
      </c>
    </row>
    <row r="21" spans="1:5" x14ac:dyDescent="0.35">
      <c r="A21" s="31" t="s">
        <v>57</v>
      </c>
      <c r="B21" s="29" t="s">
        <v>58</v>
      </c>
      <c r="C21" s="30">
        <v>2675</v>
      </c>
      <c r="D21" s="12"/>
      <c r="E21" s="13">
        <f>IF(D21="Yes",$C21*SUM($D$9:$D$9),0)</f>
        <v>0</v>
      </c>
    </row>
    <row r="22" spans="1:5" x14ac:dyDescent="0.35">
      <c r="A22" s="31" t="s">
        <v>59</v>
      </c>
      <c r="B22" s="29" t="s">
        <v>60</v>
      </c>
      <c r="C22" s="30">
        <v>2475</v>
      </c>
      <c r="D22" s="12"/>
      <c r="E22" s="13">
        <f>IF(D22="Yes",$C22*SUM($D$9:$D$9),0)</f>
        <v>0</v>
      </c>
    </row>
    <row r="23" spans="1:5" x14ac:dyDescent="0.35">
      <c r="A23" s="44" t="s">
        <v>23</v>
      </c>
      <c r="B23" s="45"/>
      <c r="C23" s="45"/>
      <c r="D23" s="10" t="s">
        <v>24</v>
      </c>
      <c r="E23" s="17">
        <f>IF(SUM(D9:D9)=0,0,SUM(E9:E22)/SUM(D9:D9))</f>
        <v>0</v>
      </c>
    </row>
    <row r="24" spans="1:5" ht="18.5" x14ac:dyDescent="0.45">
      <c r="A24" s="38" t="s">
        <v>25</v>
      </c>
      <c r="B24" s="39"/>
      <c r="C24" s="39"/>
      <c r="D24" s="39"/>
      <c r="E24" s="40"/>
    </row>
    <row r="25" spans="1:5" x14ac:dyDescent="0.35">
      <c r="A25" s="46" t="s">
        <v>26</v>
      </c>
      <c r="B25" s="47"/>
      <c r="C25" s="47"/>
      <c r="D25" s="47"/>
      <c r="E25" s="13">
        <f>ROUND(0.0035*E23,2)</f>
        <v>0</v>
      </c>
    </row>
    <row r="26" spans="1:5" x14ac:dyDescent="0.35">
      <c r="A26" s="46" t="s">
        <v>27</v>
      </c>
      <c r="B26" s="47"/>
      <c r="C26" s="47"/>
      <c r="D26" s="47"/>
      <c r="E26" s="13">
        <v>11.25</v>
      </c>
    </row>
    <row r="27" spans="1:5" x14ac:dyDescent="0.35">
      <c r="A27" s="46" t="s">
        <v>28</v>
      </c>
      <c r="B27" s="47"/>
      <c r="C27" s="47"/>
      <c r="D27" s="47"/>
      <c r="E27" s="13">
        <v>18</v>
      </c>
    </row>
    <row r="28" spans="1:5" x14ac:dyDescent="0.35">
      <c r="A28" s="44" t="s">
        <v>29</v>
      </c>
      <c r="B28" s="45"/>
      <c r="C28" s="45"/>
      <c r="D28" s="10" t="s">
        <v>24</v>
      </c>
      <c r="E28" s="13">
        <f>IF(SUM(E23:E27)&lt;100,0,SUM(E23:E27))</f>
        <v>0</v>
      </c>
    </row>
    <row r="29" spans="1:5" x14ac:dyDescent="0.35">
      <c r="A29" s="44" t="s">
        <v>30</v>
      </c>
      <c r="B29" s="45"/>
      <c r="C29" s="45"/>
      <c r="D29" s="10" t="str">
        <f>IF(SUM(D9:D9)=0,"",IF(SUM(D9:D9)=1,"1 Vehicle",SUM(D9:D9)&amp;" Vehicles"))</f>
        <v/>
      </c>
      <c r="E29" s="13">
        <f>E28*SUM(D9:D9)</f>
        <v>0</v>
      </c>
    </row>
    <row r="30" spans="1:5" ht="18.5" x14ac:dyDescent="0.45">
      <c r="A30" s="38" t="s">
        <v>31</v>
      </c>
      <c r="B30" s="39"/>
      <c r="C30" s="39"/>
      <c r="D30" s="39"/>
      <c r="E30" s="40"/>
    </row>
    <row r="31" spans="1:5" x14ac:dyDescent="0.35">
      <c r="A31" s="18" t="s">
        <v>32</v>
      </c>
      <c r="B31" s="41"/>
      <c r="C31" s="41"/>
      <c r="D31" s="19" t="s">
        <v>33</v>
      </c>
      <c r="E31" s="24"/>
    </row>
    <row r="32" spans="1:5" x14ac:dyDescent="0.35">
      <c r="A32" s="18" t="s">
        <v>34</v>
      </c>
      <c r="B32" s="41"/>
      <c r="C32" s="41"/>
      <c r="D32" s="19" t="s">
        <v>35</v>
      </c>
      <c r="E32" s="25"/>
    </row>
    <row r="33" spans="1:5" x14ac:dyDescent="0.35">
      <c r="A33" s="18" t="s">
        <v>36</v>
      </c>
      <c r="B33" s="42"/>
      <c r="C33" s="43"/>
      <c r="D33" s="19" t="s">
        <v>37</v>
      </c>
      <c r="E33" s="24"/>
    </row>
    <row r="34" spans="1:5" ht="18.5" x14ac:dyDescent="0.45">
      <c r="A34" s="38" t="s">
        <v>38</v>
      </c>
      <c r="B34" s="39"/>
      <c r="C34" s="39"/>
      <c r="D34" s="39"/>
      <c r="E34" s="40"/>
    </row>
    <row r="35" spans="1:5" x14ac:dyDescent="0.35">
      <c r="A35" s="20" t="s">
        <v>39</v>
      </c>
      <c r="B35" s="32" t="s">
        <v>40</v>
      </c>
      <c r="C35" s="32"/>
      <c r="D35" s="21" t="s">
        <v>41</v>
      </c>
      <c r="E35" s="22">
        <v>310030443</v>
      </c>
    </row>
    <row r="36" spans="1:5" x14ac:dyDescent="0.35">
      <c r="A36" s="18" t="s">
        <v>34</v>
      </c>
      <c r="B36" s="33" t="s">
        <v>42</v>
      </c>
      <c r="C36" s="33"/>
      <c r="D36" s="33"/>
      <c r="E36" s="34"/>
    </row>
    <row r="37" spans="1:5" ht="15" thickBot="1" x14ac:dyDescent="0.4">
      <c r="A37" s="23" t="s">
        <v>36</v>
      </c>
      <c r="B37" s="35" t="s">
        <v>43</v>
      </c>
      <c r="C37" s="36"/>
      <c r="D37" s="36"/>
      <c r="E37" s="37"/>
    </row>
    <row r="38" spans="1:5" ht="15" thickTop="1" x14ac:dyDescent="0.35"/>
  </sheetData>
  <sheetProtection algorithmName="SHA-512" hashValue="mwQY1tLtimrKDmWFaEN6HXR0h4qRXcssVSnmyl2PljzoDJbs8IrtouYm+7aUR0giJ55b57RSUdL5pkDFVkvpHw==" saltValue="jQmGQpqXDAmdVikyX7NqZA==" spinCount="100000" sheet="1" formatColumns="0" formatRows="0"/>
  <mergeCells count="24">
    <mergeCell ref="A1:E1"/>
    <mergeCell ref="A2:E2"/>
    <mergeCell ref="A3:E3"/>
    <mergeCell ref="A28:C28"/>
    <mergeCell ref="A19:E19"/>
    <mergeCell ref="A12:E12"/>
    <mergeCell ref="A10:E10"/>
    <mergeCell ref="A7:E7"/>
    <mergeCell ref="A4:E4"/>
    <mergeCell ref="D6:E6"/>
    <mergeCell ref="A29:C29"/>
    <mergeCell ref="A23:C23"/>
    <mergeCell ref="A24:E24"/>
    <mergeCell ref="A25:D25"/>
    <mergeCell ref="A26:D26"/>
    <mergeCell ref="A27:D27"/>
    <mergeCell ref="B35:C35"/>
    <mergeCell ref="B36:E36"/>
    <mergeCell ref="B37:E37"/>
    <mergeCell ref="A30:E30"/>
    <mergeCell ref="B31:C31"/>
    <mergeCell ref="B32:C32"/>
    <mergeCell ref="B33:C33"/>
    <mergeCell ref="A34:E34"/>
  </mergeCells>
  <dataValidations count="2">
    <dataValidation type="list" allowBlank="1" showInputMessage="1" showErrorMessage="1" sqref="D21:D22 D14:D18">
      <formula1>"Yes, "</formula1>
    </dataValidation>
    <dataValidation type="custom" allowBlank="1" showInputMessage="1" showErrorMessage="1" error="Only one vehicle configuration may be used on each spreadsheet." sqref="D9">
      <formula1>IF(SUM(#REF!)=0,TRUE,FALSE)</formula1>
    </dataValidation>
  </dataValidations>
  <pageMargins left="0.7" right="0.7" top="0.75" bottom="0.75" header="0.3" footer="0.3"/>
  <pageSetup scale="90" fitToWidth="0" fitToHeight="0" orientation="portrait" r:id="rId1"/>
  <headerFooter>
    <oddHeader>&amp;CPO# ____________________________&amp;R11/1/2023</oddHead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73</vt:lpstr>
    </vt:vector>
  </TitlesOfParts>
  <Manager/>
  <Company>State of Louisiana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Bachman</dc:creator>
  <cp:keywords/>
  <dc:description/>
  <cp:lastModifiedBy>Amy Gotreaux</cp:lastModifiedBy>
  <cp:revision/>
  <dcterms:created xsi:type="dcterms:W3CDTF">2016-08-11T20:23:26Z</dcterms:created>
  <dcterms:modified xsi:type="dcterms:W3CDTF">2024-01-26T18:21:35Z</dcterms:modified>
  <cp:category/>
  <cp:contentStatus/>
</cp:coreProperties>
</file>