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Gotrea\Desktop\"/>
    </mc:Choice>
  </mc:AlternateContent>
  <bookViews>
    <workbookView xWindow="-28920" yWindow="-120" windowWidth="29040" windowHeight="15840"/>
  </bookViews>
  <sheets>
    <sheet name="60"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 i="1" l="1"/>
  <c r="E10" i="1"/>
  <c r="E11" i="1"/>
  <c r="E13" i="1"/>
  <c r="E15" i="1" l="1"/>
  <c r="E16" i="1"/>
  <c r="E17" i="1"/>
  <c r="E18" i="1"/>
  <c r="E19" i="1"/>
  <c r="E20" i="1"/>
  <c r="E21" i="1"/>
  <c r="E22" i="1"/>
  <c r="E23" i="1"/>
  <c r="E24" i="1"/>
  <c r="E25" i="1"/>
  <c r="E26" i="1"/>
  <c r="E27" i="1"/>
  <c r="E28" i="1"/>
  <c r="E29" i="1"/>
  <c r="E30" i="1"/>
  <c r="E31" i="1"/>
  <c r="E14" i="1" l="1"/>
  <c r="E32" i="1" s="1"/>
  <c r="D38" i="1" l="1"/>
  <c r="E34" i="1" l="1"/>
  <c r="E37" i="1" s="1"/>
  <c r="E38" i="1" s="1"/>
</calcChain>
</file>

<file path=xl/sharedStrings.xml><?xml version="1.0" encoding="utf-8"?>
<sst xmlns="http://schemas.openxmlformats.org/spreadsheetml/2006/main" count="86" uniqueCount="81">
  <si>
    <t>Unit Price</t>
  </si>
  <si>
    <t>Base Vehicle</t>
  </si>
  <si>
    <t>Vehicle Description</t>
  </si>
  <si>
    <t>Order Code</t>
  </si>
  <si>
    <t>Quantity</t>
  </si>
  <si>
    <t>Extended Price</t>
  </si>
  <si>
    <t>Optional Equipment</t>
  </si>
  <si>
    <t>Option Code</t>
  </si>
  <si>
    <t>Option Unit Price</t>
  </si>
  <si>
    <t>Add Option</t>
  </si>
  <si>
    <t>1 EA</t>
  </si>
  <si>
    <t>State Contract Number</t>
  </si>
  <si>
    <t>Vendor</t>
  </si>
  <si>
    <t>Additional Costs</t>
  </si>
  <si>
    <t>0.35% Contract Administrative Fee</t>
  </si>
  <si>
    <t>Cost for Each Vehicle Plus Options</t>
  </si>
  <si>
    <t>Total Cost for Each Vehicle</t>
  </si>
  <si>
    <t>Total Cost for All Vehicles</t>
  </si>
  <si>
    <t>This spreadsheet is not a purchase order</t>
  </si>
  <si>
    <t>Available Exterior Colors</t>
  </si>
  <si>
    <t>Option Description</t>
  </si>
  <si>
    <t xml:space="preserve">1) Only one vehicle configuration may be entered on each Order Sheet.  Use a separate Order Sheet for each different vehicle configuration being ordered.  The listed configurations are the only configurations available.  However, additional configurations may be added to the contract upon request.  To request additional configurations, contact the dealer or OSP.
2) Enter the number of vehicles being ordered in the tan boxes under either Base Vehicle or Optional Configurations. 
3) Under Available Exterior Colors, enter the number of vehicles in the tan boxes to the right of the desired color(s).  Multiple Colors may be ordered on one Order Sheet. 
4) Under Optional Equipment, select "Yes" in the tan box if the option is desired.  Leave blank or select "No" if the option is not desired.  The listed options are the only options available.  However, additional options may be added to the contract upon request.  To request an option be added to the contract, contact the dealer or OSP.
5) The cost per vehicle and total order cost will automatically calculate at the bottom of the Order Sheet.  </t>
  </si>
  <si>
    <t>Contract Line</t>
  </si>
  <si>
    <t>Delivery ARO</t>
  </si>
  <si>
    <t>LA DEQ Waste Tire Fee (5 tires X $2.25 each)</t>
  </si>
  <si>
    <t>Agency  Information</t>
  </si>
  <si>
    <t>Delivery Point of Contact Name:</t>
  </si>
  <si>
    <t>LPAA Approval No</t>
  </si>
  <si>
    <t>Phone:</t>
  </si>
  <si>
    <t>Email:</t>
  </si>
  <si>
    <t>Shopping Cart</t>
  </si>
  <si>
    <t>Vendor Information</t>
  </si>
  <si>
    <t xml:space="preserve">Vendor No. </t>
  </si>
  <si>
    <t>Order Sheet Instructions</t>
  </si>
  <si>
    <t>Daytime Running Headlamps</t>
  </si>
  <si>
    <t>Additional Key Fobs (2)</t>
  </si>
  <si>
    <t>Agency Name</t>
  </si>
  <si>
    <t>E1Y</t>
  </si>
  <si>
    <t>Low Roof 3.5L V6 Engine, 8760 GVWR</t>
  </si>
  <si>
    <t>LWB 148" WB</t>
  </si>
  <si>
    <t>148"WB</t>
  </si>
  <si>
    <t>99G</t>
  </si>
  <si>
    <t>86F</t>
  </si>
  <si>
    <t>Speed Limitation - 65 MPH</t>
  </si>
  <si>
    <t>52M</t>
  </si>
  <si>
    <t>Speed Limitation - 70 MPH</t>
  </si>
  <si>
    <t>52H</t>
  </si>
  <si>
    <t>Reverse Sensing System</t>
  </si>
  <si>
    <t>43R</t>
  </si>
  <si>
    <t>Trailer Wiring Provisions (Tow/Haul Mode)</t>
  </si>
  <si>
    <t>53D</t>
  </si>
  <si>
    <t>Trailer Brake Controller (TBC)</t>
  </si>
  <si>
    <t>67D</t>
  </si>
  <si>
    <t>Cruise Control with ASLD</t>
  </si>
  <si>
    <t>60C</t>
  </si>
  <si>
    <t>Load Area Protection RWB</t>
  </si>
  <si>
    <t>96D</t>
  </si>
  <si>
    <t>Load Area Protection LWB</t>
  </si>
  <si>
    <t>17A</t>
  </si>
  <si>
    <t>17B</t>
  </si>
  <si>
    <t>17F</t>
  </si>
  <si>
    <t xml:space="preserve">Vinyl Floor Covering - Front and Rear </t>
  </si>
  <si>
    <t>16E</t>
  </si>
  <si>
    <t>Windows All Around Fixed, Includes Rear Defroster</t>
  </si>
  <si>
    <t>Fixed Rear-Door Glass w/ Fixed Passenger-Side Door Glass, Includes Rear Defroster</t>
  </si>
  <si>
    <t>Fixed Rear-Door Glass, Includes Rear Defroster</t>
  </si>
  <si>
    <t>Trailer Tow Package</t>
  </si>
  <si>
    <t>53B</t>
  </si>
  <si>
    <t>(PW7) Oxford White</t>
  </si>
  <si>
    <t xml:space="preserve">(PR4) Race Red </t>
  </si>
  <si>
    <t xml:space="preserve">(P67) School Bus Yellow </t>
  </si>
  <si>
    <t>180-365 Days</t>
  </si>
  <si>
    <t>Courtesy Ford</t>
  </si>
  <si>
    <t>LA Safety Inspection Sticker - 2 Year</t>
  </si>
  <si>
    <t>Mike Solomon</t>
  </si>
  <si>
    <t>337-332-2145</t>
  </si>
  <si>
    <t>msolomon@courtesyautomotive.com</t>
  </si>
  <si>
    <t>3.5L V6 Ecoboost</t>
  </si>
  <si>
    <t>Medium Roof</t>
  </si>
  <si>
    <t>E1C</t>
  </si>
  <si>
    <t>Ford Transit 150
 Cargo Van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</si>
</sst>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lt;=9999999]###\-####;\(###\)\ ###\-####"/>
  </numFmts>
  <fonts count="9" x14ac:knownFonts="1">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sz val="11"/>
      <color theme="1"/>
      <name val="Calibri"/>
      <family val="2"/>
      <scheme val="minor"/>
    </font>
    <font>
      <b/>
      <u/>
      <sz val="14"/>
      <color rgb="FFFF0000"/>
      <name val="Calibri"/>
      <family val="2"/>
      <scheme val="minor"/>
    </font>
    <font>
      <sz val="11"/>
      <color rgb="FFFF0000"/>
      <name val="Calibri"/>
      <family val="2"/>
      <scheme val="minor"/>
    </font>
    <font>
      <u/>
      <sz val="11"/>
      <color theme="10"/>
      <name val="Calibri"/>
      <family val="2"/>
      <scheme val="minor"/>
    </font>
    <font>
      <sz val="11"/>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s>
  <borders count="36">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s>
  <cellStyleXfs count="3">
    <xf numFmtId="0" fontId="0" fillId="0" borderId="0"/>
    <xf numFmtId="44" fontId="4" fillId="0" borderId="0" applyFont="0" applyFill="0" applyBorder="0" applyAlignment="0" applyProtection="0"/>
    <xf numFmtId="0" fontId="7" fillId="0" borderId="0" applyNumberFormat="0" applyFill="0" applyBorder="0" applyAlignment="0" applyProtection="0"/>
  </cellStyleXfs>
  <cellXfs count="83">
    <xf numFmtId="0" fontId="0" fillId="0" borderId="0" xfId="0"/>
    <xf numFmtId="0" fontId="1" fillId="0" borderId="18" xfId="0" applyFont="1" applyBorder="1" applyProtection="1">
      <protection hidden="1"/>
    </xf>
    <xf numFmtId="0" fontId="1" fillId="0" borderId="19" xfId="0" applyFont="1" applyBorder="1" applyProtection="1">
      <protection hidden="1"/>
    </xf>
    <xf numFmtId="0" fontId="1" fillId="0" borderId="20" xfId="0" applyFont="1" applyBorder="1" applyProtection="1">
      <protection hidden="1"/>
    </xf>
    <xf numFmtId="44" fontId="0" fillId="0" borderId="19" xfId="1" applyFont="1" applyBorder="1" applyProtection="1">
      <protection hidden="1"/>
    </xf>
    <xf numFmtId="0" fontId="1" fillId="0" borderId="13" xfId="0" applyFont="1" applyBorder="1" applyAlignment="1" applyProtection="1">
      <alignment horizontal="center"/>
      <protection hidden="1"/>
    </xf>
    <xf numFmtId="0" fontId="3" fillId="0" borderId="13" xfId="0" applyFont="1" applyBorder="1" applyAlignment="1" applyProtection="1">
      <alignment horizontal="center"/>
      <protection hidden="1"/>
    </xf>
    <xf numFmtId="0" fontId="1" fillId="0" borderId="12" xfId="0" applyFont="1" applyBorder="1" applyAlignment="1" applyProtection="1">
      <alignment horizontal="center"/>
      <protection hidden="1"/>
    </xf>
    <xf numFmtId="0" fontId="0" fillId="0" borderId="19" xfId="0" applyBorder="1"/>
    <xf numFmtId="0" fontId="3" fillId="0" borderId="10" xfId="0" applyFont="1" applyBorder="1" applyAlignment="1" applyProtection="1">
      <alignment horizontal="center" wrapText="1"/>
      <protection hidden="1"/>
    </xf>
    <xf numFmtId="0" fontId="0" fillId="0" borderId="19" xfId="0" applyBorder="1" applyAlignment="1">
      <alignment vertical="center"/>
    </xf>
    <xf numFmtId="0" fontId="0" fillId="0" borderId="18" xfId="0" applyBorder="1" applyAlignment="1" applyProtection="1">
      <alignment wrapText="1"/>
      <protection hidden="1"/>
    </xf>
    <xf numFmtId="0" fontId="0" fillId="0" borderId="19" xfId="0" applyBorder="1" applyProtection="1">
      <protection hidden="1"/>
    </xf>
    <xf numFmtId="0" fontId="0" fillId="2" borderId="19" xfId="0" applyFill="1" applyBorder="1" applyProtection="1">
      <protection locked="0"/>
    </xf>
    <xf numFmtId="44" fontId="0" fillId="0" borderId="20" xfId="0" applyNumberFormat="1" applyBorder="1" applyProtection="1">
      <protection hidden="1"/>
    </xf>
    <xf numFmtId="0" fontId="0" fillId="2" borderId="22" xfId="0" applyFill="1" applyBorder="1" applyAlignment="1" applyProtection="1">
      <alignment horizontal="center" wrapText="1"/>
      <protection locked="0"/>
    </xf>
    <xf numFmtId="0" fontId="0" fillId="5" borderId="18" xfId="0" applyFill="1" applyBorder="1" applyAlignment="1" applyProtection="1">
      <alignment wrapText="1"/>
      <protection hidden="1"/>
    </xf>
    <xf numFmtId="0" fontId="0" fillId="5" borderId="19" xfId="0" applyFill="1" applyBorder="1" applyAlignment="1" applyProtection="1">
      <alignment horizontal="center"/>
      <protection hidden="1"/>
    </xf>
    <xf numFmtId="44" fontId="0" fillId="5" borderId="19" xfId="1" applyFont="1" applyFill="1" applyBorder="1" applyAlignment="1" applyProtection="1">
      <protection hidden="1"/>
    </xf>
    <xf numFmtId="44" fontId="0" fillId="0" borderId="20" xfId="0" applyNumberFormat="1" applyBorder="1" applyAlignment="1" applyProtection="1">
      <alignment horizontal="center"/>
      <protection hidden="1"/>
    </xf>
    <xf numFmtId="0" fontId="0" fillId="0" borderId="24" xfId="0" applyBorder="1" applyProtection="1">
      <protection hidden="1"/>
    </xf>
    <xf numFmtId="44" fontId="0" fillId="0" borderId="25" xfId="0" applyNumberFormat="1" applyBorder="1" applyProtection="1">
      <protection hidden="1"/>
    </xf>
    <xf numFmtId="0" fontId="0" fillId="0" borderId="18" xfId="0" applyBorder="1" applyAlignment="1">
      <alignment horizontal="right"/>
    </xf>
    <xf numFmtId="0" fontId="1" fillId="0" borderId="18" xfId="0" applyFont="1" applyBorder="1" applyAlignment="1">
      <alignment horizontal="right" vertical="top" wrapText="1"/>
    </xf>
    <xf numFmtId="0" fontId="1" fillId="0" borderId="20" xfId="0" applyFont="1" applyBorder="1" applyAlignment="1">
      <alignment horizontal="center" vertical="center"/>
    </xf>
    <xf numFmtId="0" fontId="0" fillId="0" borderId="23" xfId="0" applyBorder="1" applyAlignment="1">
      <alignment horizontal="right"/>
    </xf>
    <xf numFmtId="0" fontId="0" fillId="2" borderId="20" xfId="0" applyFill="1" applyBorder="1" applyAlignment="1" applyProtection="1">
      <alignment horizontal="left"/>
      <protection locked="0"/>
    </xf>
    <xf numFmtId="0" fontId="2" fillId="0" borderId="11" xfId="0" applyFont="1" applyBorder="1" applyAlignment="1" applyProtection="1">
      <alignment horizontal="center"/>
      <protection hidden="1"/>
    </xf>
    <xf numFmtId="0" fontId="0" fillId="2" borderId="20" xfId="0" applyFill="1" applyBorder="1" applyAlignment="1" applyProtection="1">
      <alignment horizontal="left" wrapText="1"/>
      <protection locked="0"/>
    </xf>
    <xf numFmtId="44" fontId="0" fillId="0" borderId="19" xfId="1" applyFont="1" applyFill="1" applyBorder="1" applyAlignment="1" applyProtection="1">
      <protection hidden="1"/>
    </xf>
    <xf numFmtId="0" fontId="8" fillId="0" borderId="18" xfId="0" applyFont="1" applyBorder="1" applyAlignment="1" applyProtection="1">
      <alignment wrapText="1"/>
      <protection hidden="1"/>
    </xf>
    <xf numFmtId="0" fontId="8" fillId="0" borderId="19" xfId="0" applyFont="1" applyBorder="1" applyAlignment="1" applyProtection="1">
      <alignment horizontal="center"/>
      <protection hidden="1"/>
    </xf>
    <xf numFmtId="44" fontId="8" fillId="0" borderId="19" xfId="1" applyFont="1" applyBorder="1" applyAlignment="1" applyProtection="1">
      <protection hidden="1"/>
    </xf>
    <xf numFmtId="0" fontId="8" fillId="2" borderId="19" xfId="0" applyFont="1" applyFill="1" applyBorder="1" applyProtection="1">
      <protection locked="0"/>
    </xf>
    <xf numFmtId="0" fontId="8" fillId="0" borderId="0" xfId="0" applyFont="1"/>
    <xf numFmtId="44" fontId="8" fillId="5" borderId="19" xfId="1" applyFont="1" applyFill="1" applyBorder="1" applyAlignment="1" applyProtection="1">
      <protection hidden="1"/>
    </xf>
    <xf numFmtId="44" fontId="8" fillId="0" borderId="19" xfId="1" applyFont="1" applyFill="1" applyBorder="1" applyAlignment="1" applyProtection="1">
      <protection hidden="1"/>
    </xf>
    <xf numFmtId="0" fontId="0" fillId="5" borderId="21" xfId="2" applyFont="1" applyFill="1" applyBorder="1" applyAlignment="1" applyProtection="1">
      <alignment horizontal="center" wrapText="1"/>
      <protection hidden="1"/>
    </xf>
    <xf numFmtId="0" fontId="0" fillId="5" borderId="22" xfId="0" applyFill="1" applyBorder="1" applyAlignment="1" applyProtection="1">
      <alignment horizontal="center" wrapText="1"/>
      <protection hidden="1"/>
    </xf>
    <xf numFmtId="0" fontId="0" fillId="0" borderId="19" xfId="0" applyBorder="1" applyAlignment="1" applyProtection="1">
      <alignment horizontal="center"/>
      <protection hidden="1"/>
    </xf>
    <xf numFmtId="0" fontId="0" fillId="0" borderId="33" xfId="0" applyBorder="1" applyAlignment="1">
      <alignment horizontal="left"/>
    </xf>
    <xf numFmtId="0" fontId="0" fillId="0" borderId="34" xfId="0" applyBorder="1" applyAlignment="1">
      <alignment horizontal="left"/>
    </xf>
    <xf numFmtId="0" fontId="0" fillId="0" borderId="35" xfId="0" applyBorder="1" applyAlignment="1">
      <alignment horizontal="left"/>
    </xf>
    <xf numFmtId="0" fontId="3" fillId="4" borderId="15" xfId="0" applyFont="1" applyFill="1" applyBorder="1" applyAlignment="1" applyProtection="1">
      <alignment horizontal="center"/>
      <protection hidden="1"/>
    </xf>
    <xf numFmtId="0" fontId="3" fillId="4" borderId="16" xfId="0" applyFont="1" applyFill="1" applyBorder="1" applyAlignment="1" applyProtection="1">
      <alignment horizontal="center"/>
      <protection hidden="1"/>
    </xf>
    <xf numFmtId="0" fontId="3" fillId="4" borderId="17" xfId="0" applyFont="1" applyFill="1" applyBorder="1" applyAlignment="1" applyProtection="1">
      <alignment horizontal="center"/>
      <protection hidden="1"/>
    </xf>
    <xf numFmtId="0" fontId="5" fillId="3" borderId="1" xfId="0" applyFont="1" applyFill="1" applyBorder="1" applyAlignment="1" applyProtection="1">
      <alignment horizontal="center"/>
      <protection hidden="1"/>
    </xf>
    <xf numFmtId="0" fontId="6" fillId="3" borderId="2" xfId="0" applyFont="1" applyFill="1" applyBorder="1" applyAlignment="1" applyProtection="1">
      <alignment horizontal="center"/>
      <protection hidden="1"/>
    </xf>
    <xf numFmtId="0" fontId="6" fillId="3" borderId="3" xfId="0" applyFont="1" applyFill="1" applyBorder="1" applyAlignment="1" applyProtection="1">
      <alignment horizontal="center"/>
      <protection hidden="1"/>
    </xf>
    <xf numFmtId="0" fontId="3" fillId="4" borderId="4" xfId="0" applyFont="1" applyFill="1" applyBorder="1" applyAlignment="1" applyProtection="1">
      <alignment horizontal="center"/>
      <protection hidden="1"/>
    </xf>
    <xf numFmtId="0" fontId="3" fillId="4" borderId="5" xfId="0" applyFont="1" applyFill="1" applyBorder="1" applyAlignment="1" applyProtection="1">
      <alignment horizontal="center"/>
      <protection hidden="1"/>
    </xf>
    <xf numFmtId="0" fontId="3" fillId="4" borderId="6" xfId="0" applyFont="1" applyFill="1" applyBorder="1" applyAlignment="1" applyProtection="1">
      <alignment horizontal="center"/>
      <protection hidden="1"/>
    </xf>
    <xf numFmtId="0" fontId="0" fillId="5" borderId="7" xfId="0" applyFill="1" applyBorder="1" applyAlignment="1" applyProtection="1">
      <alignment horizontal="left" wrapText="1"/>
      <protection hidden="1"/>
    </xf>
    <xf numFmtId="0" fontId="0" fillId="5" borderId="8" xfId="0" applyFill="1" applyBorder="1" applyAlignment="1" applyProtection="1">
      <alignment horizontal="left" wrapText="1"/>
      <protection hidden="1"/>
    </xf>
    <xf numFmtId="0" fontId="0" fillId="5" borderId="9" xfId="0" applyFill="1" applyBorder="1" applyAlignment="1" applyProtection="1">
      <alignment horizontal="left" wrapText="1"/>
      <protection hidden="1"/>
    </xf>
    <xf numFmtId="0" fontId="1" fillId="0" borderId="14" xfId="0" applyFont="1" applyBorder="1" applyAlignment="1" applyProtection="1">
      <alignment horizontal="center"/>
      <protection hidden="1"/>
    </xf>
    <xf numFmtId="0" fontId="1" fillId="0" borderId="11" xfId="0" applyFont="1" applyBorder="1" applyAlignment="1" applyProtection="1">
      <alignment horizontal="center"/>
      <protection hidden="1"/>
    </xf>
    <xf numFmtId="0" fontId="0" fillId="0" borderId="18" xfId="0" applyBorder="1" applyAlignment="1" applyProtection="1">
      <alignment horizontal="center"/>
      <protection hidden="1"/>
    </xf>
    <xf numFmtId="0" fontId="0" fillId="0" borderId="19" xfId="0" applyBorder="1" applyAlignment="1" applyProtection="1">
      <alignment horizontal="center"/>
      <protection hidden="1"/>
    </xf>
    <xf numFmtId="0" fontId="0" fillId="0" borderId="23" xfId="0" applyBorder="1" applyAlignment="1" applyProtection="1">
      <alignment horizontal="center"/>
      <protection hidden="1"/>
    </xf>
    <xf numFmtId="0" fontId="0" fillId="0" borderId="24" xfId="0" applyBorder="1" applyAlignment="1" applyProtection="1">
      <alignment horizontal="center"/>
      <protection hidden="1"/>
    </xf>
    <xf numFmtId="0" fontId="2" fillId="4" borderId="18" xfId="0" applyFont="1" applyFill="1" applyBorder="1" applyAlignment="1" applyProtection="1">
      <alignment horizontal="center"/>
      <protection hidden="1"/>
    </xf>
    <xf numFmtId="0" fontId="2" fillId="4" borderId="19" xfId="0" applyFont="1" applyFill="1" applyBorder="1" applyAlignment="1" applyProtection="1">
      <alignment horizontal="center"/>
      <protection hidden="1"/>
    </xf>
    <xf numFmtId="0" fontId="2" fillId="4" borderId="20" xfId="0" applyFont="1" applyFill="1" applyBorder="1" applyAlignment="1" applyProtection="1">
      <alignment horizontal="center"/>
      <protection hidden="1"/>
    </xf>
    <xf numFmtId="0" fontId="0" fillId="0" borderId="18" xfId="0" applyBorder="1" applyAlignment="1" applyProtection="1">
      <alignment horizontal="right"/>
      <protection hidden="1"/>
    </xf>
    <xf numFmtId="0" fontId="0" fillId="0" borderId="19" xfId="0" applyBorder="1" applyAlignment="1" applyProtection="1">
      <alignment horizontal="right"/>
      <protection hidden="1"/>
    </xf>
    <xf numFmtId="164" fontId="0" fillId="0" borderId="19" xfId="0" applyNumberFormat="1" applyBorder="1" applyAlignment="1">
      <alignment horizontal="left"/>
    </xf>
    <xf numFmtId="164" fontId="0" fillId="0" borderId="32" xfId="0" applyNumberFormat="1" applyBorder="1" applyAlignment="1">
      <alignment horizontal="left"/>
    </xf>
    <xf numFmtId="0" fontId="0" fillId="0" borderId="27" xfId="0" applyBorder="1" applyAlignment="1">
      <alignment horizontal="left" vertical="center"/>
    </xf>
    <xf numFmtId="0" fontId="0" fillId="0" borderId="19" xfId="0" applyBorder="1" applyAlignment="1">
      <alignment horizontal="left" vertical="center"/>
    </xf>
    <xf numFmtId="0" fontId="2" fillId="4" borderId="28" xfId="0" applyFont="1" applyFill="1" applyBorder="1" applyAlignment="1" applyProtection="1">
      <alignment horizontal="center"/>
      <protection hidden="1"/>
    </xf>
    <xf numFmtId="0" fontId="2" fillId="4" borderId="29" xfId="0" applyFont="1" applyFill="1" applyBorder="1" applyAlignment="1" applyProtection="1">
      <alignment horizontal="center"/>
      <protection hidden="1"/>
    </xf>
    <xf numFmtId="0" fontId="2" fillId="4" borderId="30" xfId="0" applyFont="1" applyFill="1" applyBorder="1" applyAlignment="1" applyProtection="1">
      <alignment horizontal="center"/>
      <protection hidden="1"/>
    </xf>
    <xf numFmtId="0" fontId="0" fillId="2" borderId="19" xfId="0" applyFill="1" applyBorder="1" applyAlignment="1" applyProtection="1">
      <alignment horizontal="center" wrapText="1"/>
      <protection locked="0"/>
    </xf>
    <xf numFmtId="0" fontId="0" fillId="2" borderId="26" xfId="0" applyFill="1" applyBorder="1" applyAlignment="1" applyProtection="1">
      <alignment horizontal="center" wrapText="1"/>
      <protection locked="0"/>
    </xf>
    <xf numFmtId="0" fontId="0" fillId="2" borderId="27" xfId="0" applyFill="1" applyBorder="1" applyAlignment="1" applyProtection="1">
      <alignment horizontal="center" wrapText="1"/>
      <protection locked="0"/>
    </xf>
    <xf numFmtId="0" fontId="2" fillId="4" borderId="31" xfId="0" applyFont="1" applyFill="1" applyBorder="1" applyAlignment="1" applyProtection="1">
      <alignment horizontal="center"/>
      <protection hidden="1"/>
    </xf>
    <xf numFmtId="0" fontId="2" fillId="4" borderId="4" xfId="0" applyFont="1" applyFill="1" applyBorder="1" applyAlignment="1" applyProtection="1">
      <alignment horizontal="center" wrapText="1"/>
      <protection hidden="1"/>
    </xf>
    <xf numFmtId="0" fontId="2" fillId="4" borderId="5" xfId="0" applyFont="1" applyFill="1" applyBorder="1" applyAlignment="1" applyProtection="1">
      <alignment horizontal="center" wrapText="1"/>
      <protection hidden="1"/>
    </xf>
    <xf numFmtId="0" fontId="2" fillId="4" borderId="6" xfId="0" applyFont="1" applyFill="1" applyBorder="1" applyAlignment="1" applyProtection="1">
      <alignment horizontal="center" wrapText="1"/>
      <protection hidden="1"/>
    </xf>
    <xf numFmtId="0" fontId="2" fillId="4" borderId="4" xfId="0" applyFont="1" applyFill="1" applyBorder="1" applyAlignment="1" applyProtection="1">
      <alignment horizontal="center"/>
      <protection hidden="1"/>
    </xf>
    <xf numFmtId="0" fontId="2" fillId="4" borderId="5" xfId="0" applyFont="1" applyFill="1" applyBorder="1" applyAlignment="1" applyProtection="1">
      <alignment horizontal="center"/>
      <protection hidden="1"/>
    </xf>
    <xf numFmtId="0" fontId="2" fillId="4" borderId="6" xfId="0" applyFont="1" applyFill="1" applyBorder="1" applyAlignment="1" applyProtection="1">
      <alignment horizontal="center"/>
      <protection hidden="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7"/>
  <sheetViews>
    <sheetView tabSelected="1" view="pageLayout" zoomScaleNormal="100" workbookViewId="0">
      <selection activeCell="B25" sqref="B25"/>
    </sheetView>
  </sheetViews>
  <sheetFormatPr defaultColWidth="8.81640625" defaultRowHeight="14.5" x14ac:dyDescent="0.35"/>
  <cols>
    <col min="1" max="1" width="33.7265625" customWidth="1"/>
    <col min="2" max="2" width="14.26953125" customWidth="1"/>
    <col min="3" max="3" width="16.7265625" customWidth="1"/>
    <col min="4" max="4" width="17.26953125" bestFit="1" customWidth="1"/>
    <col min="5" max="5" width="16.7265625" customWidth="1"/>
  </cols>
  <sheetData>
    <row r="1" spans="1:5" ht="27.25" customHeight="1" thickTop="1" x14ac:dyDescent="0.45">
      <c r="A1" s="46" t="s">
        <v>18</v>
      </c>
      <c r="B1" s="47"/>
      <c r="C1" s="47"/>
      <c r="D1" s="47"/>
      <c r="E1" s="48"/>
    </row>
    <row r="2" spans="1:5" ht="21" x14ac:dyDescent="0.5">
      <c r="A2" s="49" t="s">
        <v>33</v>
      </c>
      <c r="B2" s="50"/>
      <c r="C2" s="50"/>
      <c r="D2" s="50"/>
      <c r="E2" s="51"/>
    </row>
    <row r="3" spans="1:5" ht="169.9" customHeight="1" thickBot="1" x14ac:dyDescent="0.4">
      <c r="A3" s="52" t="s">
        <v>21</v>
      </c>
      <c r="B3" s="53"/>
      <c r="C3" s="53"/>
      <c r="D3" s="53"/>
      <c r="E3" s="54"/>
    </row>
    <row r="4" spans="1:5" ht="42.5" thickBot="1" x14ac:dyDescent="0.55000000000000004">
      <c r="A4" s="9" t="s">
        <v>80</v>
      </c>
      <c r="B4" s="5" t="s">
        <v>22</v>
      </c>
      <c r="C4" s="6">
        <v>60</v>
      </c>
      <c r="D4" s="5" t="s">
        <v>23</v>
      </c>
      <c r="E4" s="27" t="s">
        <v>71</v>
      </c>
    </row>
    <row r="5" spans="1:5" ht="17.649999999999999" customHeight="1" thickBot="1" x14ac:dyDescent="0.4">
      <c r="A5" s="7" t="s">
        <v>11</v>
      </c>
      <c r="B5" s="5">
        <v>4400023793</v>
      </c>
      <c r="C5" s="5" t="s">
        <v>12</v>
      </c>
      <c r="D5" s="55" t="s">
        <v>72</v>
      </c>
      <c r="E5" s="56"/>
    </row>
    <row r="6" spans="1:5" ht="21" x14ac:dyDescent="0.5">
      <c r="A6" s="43" t="s">
        <v>1</v>
      </c>
      <c r="B6" s="44"/>
      <c r="C6" s="44"/>
      <c r="D6" s="44"/>
      <c r="E6" s="45"/>
    </row>
    <row r="7" spans="1:5" x14ac:dyDescent="0.35">
      <c r="A7" s="1" t="s">
        <v>2</v>
      </c>
      <c r="B7" s="2" t="s">
        <v>3</v>
      </c>
      <c r="C7" s="2" t="s">
        <v>0</v>
      </c>
      <c r="D7" s="2" t="s">
        <v>4</v>
      </c>
      <c r="E7" s="3" t="s">
        <v>5</v>
      </c>
    </row>
    <row r="8" spans="1:5" x14ac:dyDescent="0.35">
      <c r="A8" s="11" t="s">
        <v>38</v>
      </c>
      <c r="B8" s="39" t="s">
        <v>37</v>
      </c>
      <c r="C8" s="4">
        <v>43581</v>
      </c>
      <c r="D8" s="15"/>
      <c r="E8" s="14">
        <f>SUM(C8*D8)</f>
        <v>0</v>
      </c>
    </row>
    <row r="9" spans="1:5" ht="16.899999999999999" customHeight="1" x14ac:dyDescent="0.45">
      <c r="A9" s="77" t="s">
        <v>19</v>
      </c>
      <c r="B9" s="78"/>
      <c r="C9" s="78"/>
      <c r="D9" s="78"/>
      <c r="E9" s="79"/>
    </row>
    <row r="10" spans="1:5" ht="29" x14ac:dyDescent="0.35">
      <c r="A10" s="37" t="s">
        <v>68</v>
      </c>
      <c r="B10" s="15"/>
      <c r="C10" s="38" t="s">
        <v>70</v>
      </c>
      <c r="D10" s="15"/>
      <c r="E10" s="14">
        <f t="shared" ref="E8:E13" si="0">IF(D10="Yes",$C10*SUM($D$8:$D$8),0)</f>
        <v>0</v>
      </c>
    </row>
    <row r="11" spans="1:5" x14ac:dyDescent="0.35">
      <c r="A11" s="38" t="s">
        <v>69</v>
      </c>
      <c r="B11" s="15"/>
      <c r="C11" s="38"/>
      <c r="D11" s="15"/>
      <c r="E11" s="14">
        <f t="shared" si="0"/>
        <v>0</v>
      </c>
    </row>
    <row r="12" spans="1:5" ht="18.5" x14ac:dyDescent="0.45">
      <c r="A12" s="80" t="s">
        <v>6</v>
      </c>
      <c r="B12" s="81"/>
      <c r="C12" s="81"/>
      <c r="D12" s="81"/>
      <c r="E12" s="82"/>
    </row>
    <row r="13" spans="1:5" x14ac:dyDescent="0.35">
      <c r="A13" s="1" t="s">
        <v>20</v>
      </c>
      <c r="B13" s="2" t="s">
        <v>7</v>
      </c>
      <c r="C13" s="2" t="s">
        <v>8</v>
      </c>
      <c r="D13" s="2" t="s">
        <v>9</v>
      </c>
      <c r="E13" s="14">
        <f t="shared" si="0"/>
        <v>0</v>
      </c>
    </row>
    <row r="14" spans="1:5" x14ac:dyDescent="0.35">
      <c r="A14" s="16" t="s">
        <v>39</v>
      </c>
      <c r="B14" s="17" t="s">
        <v>40</v>
      </c>
      <c r="C14" s="18">
        <v>1162</v>
      </c>
      <c r="D14" s="13"/>
      <c r="E14" s="14">
        <f t="shared" ref="E14:E31" si="1">IF(D14="Yes",$C14*SUM($D$8:$D$8),0)</f>
        <v>0</v>
      </c>
    </row>
    <row r="15" spans="1:5" x14ac:dyDescent="0.35">
      <c r="A15" s="16" t="s">
        <v>77</v>
      </c>
      <c r="B15" s="17" t="s">
        <v>41</v>
      </c>
      <c r="C15" s="18">
        <v>1775</v>
      </c>
      <c r="D15" s="13"/>
      <c r="E15" s="14">
        <f t="shared" si="1"/>
        <v>0</v>
      </c>
    </row>
    <row r="16" spans="1:5" x14ac:dyDescent="0.35">
      <c r="A16" s="16" t="s">
        <v>66</v>
      </c>
      <c r="B16" s="17" t="s">
        <v>67</v>
      </c>
      <c r="C16" s="29">
        <v>442</v>
      </c>
      <c r="D16" s="13"/>
      <c r="E16" s="14">
        <f t="shared" si="1"/>
        <v>0</v>
      </c>
    </row>
    <row r="17" spans="1:5" s="34" customFormat="1" x14ac:dyDescent="0.35">
      <c r="A17" s="30" t="s">
        <v>43</v>
      </c>
      <c r="B17" s="31" t="s">
        <v>44</v>
      </c>
      <c r="C17" s="32">
        <v>73</v>
      </c>
      <c r="D17" s="33"/>
      <c r="E17" s="14">
        <f t="shared" si="1"/>
        <v>0</v>
      </c>
    </row>
    <row r="18" spans="1:5" s="34" customFormat="1" x14ac:dyDescent="0.35">
      <c r="A18" s="30" t="s">
        <v>45</v>
      </c>
      <c r="B18" s="31" t="s">
        <v>46</v>
      </c>
      <c r="C18" s="32">
        <v>73</v>
      </c>
      <c r="D18" s="33"/>
      <c r="E18" s="14">
        <f t="shared" si="1"/>
        <v>0</v>
      </c>
    </row>
    <row r="19" spans="1:5" s="34" customFormat="1" x14ac:dyDescent="0.35">
      <c r="A19" s="30" t="s">
        <v>78</v>
      </c>
      <c r="B19" s="31" t="s">
        <v>79</v>
      </c>
      <c r="C19" s="32">
        <v>1647</v>
      </c>
      <c r="D19" s="33"/>
      <c r="E19" s="14">
        <f t="shared" si="1"/>
        <v>0</v>
      </c>
    </row>
    <row r="20" spans="1:5" x14ac:dyDescent="0.35">
      <c r="A20" s="16" t="s">
        <v>34</v>
      </c>
      <c r="B20" s="17">
        <v>942</v>
      </c>
      <c r="C20" s="29">
        <v>41</v>
      </c>
      <c r="D20" s="13"/>
      <c r="E20" s="14">
        <f t="shared" si="1"/>
        <v>0</v>
      </c>
    </row>
    <row r="21" spans="1:5" s="34" customFormat="1" x14ac:dyDescent="0.35">
      <c r="A21" s="30" t="s">
        <v>53</v>
      </c>
      <c r="B21" s="31" t="s">
        <v>54</v>
      </c>
      <c r="C21" s="32">
        <v>296</v>
      </c>
      <c r="D21" s="33"/>
      <c r="E21" s="14">
        <f t="shared" si="1"/>
        <v>0</v>
      </c>
    </row>
    <row r="22" spans="1:5" s="34" customFormat="1" x14ac:dyDescent="0.35">
      <c r="A22" s="30" t="s">
        <v>55</v>
      </c>
      <c r="B22" s="31" t="s">
        <v>56</v>
      </c>
      <c r="C22" s="32">
        <v>360</v>
      </c>
      <c r="D22" s="33"/>
      <c r="E22" s="14">
        <f t="shared" si="1"/>
        <v>0</v>
      </c>
    </row>
    <row r="23" spans="1:5" s="34" customFormat="1" x14ac:dyDescent="0.35">
      <c r="A23" s="30" t="s">
        <v>57</v>
      </c>
      <c r="B23" s="31" t="s">
        <v>56</v>
      </c>
      <c r="C23" s="32">
        <v>442</v>
      </c>
      <c r="D23" s="33"/>
      <c r="E23" s="14">
        <f t="shared" si="1"/>
        <v>0</v>
      </c>
    </row>
    <row r="24" spans="1:5" x14ac:dyDescent="0.35">
      <c r="A24" s="16" t="s">
        <v>35</v>
      </c>
      <c r="B24" s="17" t="s">
        <v>42</v>
      </c>
      <c r="C24" s="18">
        <v>69</v>
      </c>
      <c r="D24" s="13"/>
      <c r="E24" s="14">
        <f t="shared" si="1"/>
        <v>0</v>
      </c>
    </row>
    <row r="25" spans="1:5" s="34" customFormat="1" ht="29" x14ac:dyDescent="0.35">
      <c r="A25" s="30" t="s">
        <v>65</v>
      </c>
      <c r="B25" s="31" t="s">
        <v>58</v>
      </c>
      <c r="C25" s="35">
        <v>228</v>
      </c>
      <c r="D25" s="33"/>
      <c r="E25" s="14">
        <f t="shared" si="1"/>
        <v>0</v>
      </c>
    </row>
    <row r="26" spans="1:5" s="34" customFormat="1" ht="43.5" x14ac:dyDescent="0.35">
      <c r="A26" s="30" t="s">
        <v>64</v>
      </c>
      <c r="B26" s="31" t="s">
        <v>59</v>
      </c>
      <c r="C26" s="36">
        <v>387</v>
      </c>
      <c r="D26" s="33"/>
      <c r="E26" s="14">
        <f t="shared" si="1"/>
        <v>0</v>
      </c>
    </row>
    <row r="27" spans="1:5" s="34" customFormat="1" ht="29" x14ac:dyDescent="0.35">
      <c r="A27" s="30" t="s">
        <v>63</v>
      </c>
      <c r="B27" s="31" t="s">
        <v>60</v>
      </c>
      <c r="C27" s="36">
        <v>569</v>
      </c>
      <c r="D27" s="33"/>
      <c r="E27" s="14">
        <f t="shared" si="1"/>
        <v>0</v>
      </c>
    </row>
    <row r="28" spans="1:5" s="34" customFormat="1" x14ac:dyDescent="0.35">
      <c r="A28" s="30" t="s">
        <v>61</v>
      </c>
      <c r="B28" s="31" t="s">
        <v>62</v>
      </c>
      <c r="C28" s="36">
        <v>223</v>
      </c>
      <c r="D28" s="33"/>
      <c r="E28" s="14">
        <f t="shared" si="1"/>
        <v>0</v>
      </c>
    </row>
    <row r="29" spans="1:5" s="34" customFormat="1" ht="29" x14ac:dyDescent="0.35">
      <c r="A29" s="30" t="s">
        <v>49</v>
      </c>
      <c r="B29" s="31" t="s">
        <v>50</v>
      </c>
      <c r="C29" s="32">
        <v>269</v>
      </c>
      <c r="D29" s="33"/>
      <c r="E29" s="14">
        <f t="shared" si="1"/>
        <v>0</v>
      </c>
    </row>
    <row r="30" spans="1:5" s="34" customFormat="1" x14ac:dyDescent="0.35">
      <c r="A30" s="30" t="s">
        <v>51</v>
      </c>
      <c r="B30" s="31" t="s">
        <v>52</v>
      </c>
      <c r="C30" s="32">
        <v>368</v>
      </c>
      <c r="D30" s="33"/>
      <c r="E30" s="14">
        <f t="shared" si="1"/>
        <v>0</v>
      </c>
    </row>
    <row r="31" spans="1:5" s="34" customFormat="1" x14ac:dyDescent="0.35">
      <c r="A31" s="30" t="s">
        <v>47</v>
      </c>
      <c r="B31" s="31" t="s">
        <v>48</v>
      </c>
      <c r="C31" s="32">
        <v>269</v>
      </c>
      <c r="D31" s="33"/>
      <c r="E31" s="14">
        <f t="shared" si="1"/>
        <v>0</v>
      </c>
    </row>
    <row r="32" spans="1:5" x14ac:dyDescent="0.35">
      <c r="A32" s="57" t="s">
        <v>15</v>
      </c>
      <c r="B32" s="58"/>
      <c r="C32" s="58"/>
      <c r="D32" s="12" t="s">
        <v>10</v>
      </c>
      <c r="E32" s="19">
        <f>IF(SUM(D8:D10)=0,0,SUM(E8:E31)/SUM(D8:D10))</f>
        <v>0</v>
      </c>
    </row>
    <row r="33" spans="1:5" ht="18.5" x14ac:dyDescent="0.45">
      <c r="A33" s="61" t="s">
        <v>13</v>
      </c>
      <c r="B33" s="62"/>
      <c r="C33" s="62"/>
      <c r="D33" s="62"/>
      <c r="E33" s="63"/>
    </row>
    <row r="34" spans="1:5" x14ac:dyDescent="0.35">
      <c r="A34" s="64" t="s">
        <v>14</v>
      </c>
      <c r="B34" s="65"/>
      <c r="C34" s="65"/>
      <c r="D34" s="65"/>
      <c r="E34" s="14">
        <f>ROUND(0.0035*E32,2)</f>
        <v>0</v>
      </c>
    </row>
    <row r="35" spans="1:5" x14ac:dyDescent="0.35">
      <c r="A35" s="64" t="s">
        <v>24</v>
      </c>
      <c r="B35" s="65"/>
      <c r="C35" s="65"/>
      <c r="D35" s="65"/>
      <c r="E35" s="14">
        <v>11.25</v>
      </c>
    </row>
    <row r="36" spans="1:5" x14ac:dyDescent="0.35">
      <c r="A36" s="64" t="s">
        <v>73</v>
      </c>
      <c r="B36" s="65"/>
      <c r="C36" s="65"/>
      <c r="D36" s="65"/>
      <c r="E36" s="14">
        <v>20</v>
      </c>
    </row>
    <row r="37" spans="1:5" x14ac:dyDescent="0.35">
      <c r="A37" s="57" t="s">
        <v>16</v>
      </c>
      <c r="B37" s="58"/>
      <c r="C37" s="58"/>
      <c r="D37" s="12" t="s">
        <v>10</v>
      </c>
      <c r="E37" s="14">
        <f>IF(SUM(E32:E36)&lt;100,0,SUM(E32:E36))</f>
        <v>0</v>
      </c>
    </row>
    <row r="38" spans="1:5" ht="15" thickBot="1" x14ac:dyDescent="0.4">
      <c r="A38" s="59" t="s">
        <v>17</v>
      </c>
      <c r="B38" s="60"/>
      <c r="C38" s="60"/>
      <c r="D38" s="20" t="str">
        <f>IF(SUM(D8:D8)=0,"",IF(SUM(D8:D8)=1,"1 Vehicle",SUM(D8:D8)&amp;" Vehicles"))</f>
        <v/>
      </c>
      <c r="E38" s="21">
        <f>E37*SUM(D8:D8)</f>
        <v>0</v>
      </c>
    </row>
    <row r="39" spans="1:5" ht="19" thickTop="1" x14ac:dyDescent="0.45">
      <c r="A39" s="70" t="s">
        <v>25</v>
      </c>
      <c r="B39" s="71"/>
      <c r="C39" s="71"/>
      <c r="D39" s="71"/>
      <c r="E39" s="72"/>
    </row>
    <row r="40" spans="1:5" x14ac:dyDescent="0.35">
      <c r="A40" s="22" t="s">
        <v>26</v>
      </c>
      <c r="B40" s="73"/>
      <c r="C40" s="73"/>
      <c r="D40" s="8" t="s">
        <v>27</v>
      </c>
      <c r="E40" s="26"/>
    </row>
    <row r="41" spans="1:5" x14ac:dyDescent="0.35">
      <c r="A41" s="22" t="s">
        <v>28</v>
      </c>
      <c r="B41" s="73"/>
      <c r="C41" s="73"/>
      <c r="D41" s="8" t="s">
        <v>36</v>
      </c>
      <c r="E41" s="28"/>
    </row>
    <row r="42" spans="1:5" x14ac:dyDescent="0.35">
      <c r="A42" s="22" t="s">
        <v>29</v>
      </c>
      <c r="B42" s="74"/>
      <c r="C42" s="75"/>
      <c r="D42" s="8" t="s">
        <v>30</v>
      </c>
      <c r="E42" s="26"/>
    </row>
    <row r="43" spans="1:5" ht="18.5" x14ac:dyDescent="0.45">
      <c r="A43" s="76" t="s">
        <v>31</v>
      </c>
      <c r="B43" s="62"/>
      <c r="C43" s="62"/>
      <c r="D43" s="62"/>
      <c r="E43" s="63"/>
    </row>
    <row r="44" spans="1:5" x14ac:dyDescent="0.35">
      <c r="A44" s="23" t="s">
        <v>72</v>
      </c>
      <c r="B44" s="68" t="s">
        <v>74</v>
      </c>
      <c r="C44" s="69"/>
      <c r="D44" s="10" t="s">
        <v>32</v>
      </c>
      <c r="E44" s="24">
        <v>310062165</v>
      </c>
    </row>
    <row r="45" spans="1:5" x14ac:dyDescent="0.35">
      <c r="A45" s="22" t="s">
        <v>28</v>
      </c>
      <c r="B45" s="66" t="s">
        <v>75</v>
      </c>
      <c r="C45" s="66"/>
      <c r="D45" s="66"/>
      <c r="E45" s="67"/>
    </row>
    <row r="46" spans="1:5" ht="15" thickBot="1" x14ac:dyDescent="0.4">
      <c r="A46" s="25" t="s">
        <v>29</v>
      </c>
      <c r="B46" s="40" t="s">
        <v>76</v>
      </c>
      <c r="C46" s="41"/>
      <c r="D46" s="41"/>
      <c r="E46" s="42"/>
    </row>
    <row r="47" spans="1:5" ht="15" thickTop="1" x14ac:dyDescent="0.35"/>
  </sheetData>
  <sheetProtection algorithmName="SHA-512" hashValue="gZ7kDBIWIQFp4+mLbrOeHumkN6eyjn2hk6NAE56Qu/ZdMVvRreRz0g8N2VRg3YGfAM5v+y6aTyCa8tLKTWAKBA==" saltValue="dGDPblGcV8IH0UEg+Li9Vg==" spinCount="100000" sheet="1" formatColumns="0" formatRows="0"/>
  <mergeCells count="22">
    <mergeCell ref="B40:C40"/>
    <mergeCell ref="B41:C41"/>
    <mergeCell ref="B42:C42"/>
    <mergeCell ref="A43:E43"/>
    <mergeCell ref="A9:E9"/>
    <mergeCell ref="A12:E12"/>
    <mergeCell ref="B46:E46"/>
    <mergeCell ref="A6:E6"/>
    <mergeCell ref="A1:E1"/>
    <mergeCell ref="A2:E2"/>
    <mergeCell ref="A3:E3"/>
    <mergeCell ref="D5:E5"/>
    <mergeCell ref="A37:C37"/>
    <mergeCell ref="A38:C38"/>
    <mergeCell ref="A32:C32"/>
    <mergeCell ref="A33:E33"/>
    <mergeCell ref="A34:D34"/>
    <mergeCell ref="A35:D35"/>
    <mergeCell ref="A36:D36"/>
    <mergeCell ref="B45:E45"/>
    <mergeCell ref="B44:C44"/>
    <mergeCell ref="A39:E39"/>
  </mergeCells>
  <dataValidations count="1">
    <dataValidation type="list" allowBlank="1" showInputMessage="1" showErrorMessage="1" sqref="D14:D31">
      <formula1>"Yes, "</formula1>
    </dataValidation>
  </dataValidations>
  <pageMargins left="0.25" right="0.25" top="0.75" bottom="0.75" header="0.3" footer="0.3"/>
  <pageSetup fitToHeight="0" orientation="portrait" r:id="rId1"/>
  <headerFooter>
    <oddHeader>&amp;CPO# ____________________________&amp;R6/1/2023</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890375201E3F8418434AE71ACD52813" ma:contentTypeVersion="0" ma:contentTypeDescription="Create a new document." ma:contentTypeScope="" ma:versionID="e85fbd2aa0994b6491f5f2381f1de6f4">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32172F1-C7DC-4343-A285-0DADEFA2F2A6}">
  <ds:schemaRefs>
    <ds:schemaRef ds:uri="http://schemas.microsoft.com/sharepoint/v3/contenttype/forms"/>
  </ds:schemaRefs>
</ds:datastoreItem>
</file>

<file path=customXml/itemProps2.xml><?xml version="1.0" encoding="utf-8"?>
<ds:datastoreItem xmlns:ds="http://schemas.openxmlformats.org/officeDocument/2006/customXml" ds:itemID="{AF029A9E-7B6F-470D-B078-DD1F8CEC7CB8}">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customXml/itemProps3.xml><?xml version="1.0" encoding="utf-8"?>
<ds:datastoreItem xmlns:ds="http://schemas.openxmlformats.org/officeDocument/2006/customXml" ds:itemID="{077B6B62-F1F5-44C3-8AA6-2D9E8BEF12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60</vt:lpstr>
    </vt:vector>
  </TitlesOfParts>
  <Company>State of Louisiana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Austin Bachman</dc:creator>
  <cp:lastModifiedBy>Amy Gotreaux</cp:lastModifiedBy>
  <cp:lastPrinted>2019-06-21T14:41:06Z</cp:lastPrinted>
  <dcterms:created xsi:type="dcterms:W3CDTF">2016-08-11T20:23:26Z</dcterms:created>
  <dcterms:modified xsi:type="dcterms:W3CDTF">2023-07-19T20:20:26Z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0x0101001890375201E3F8418434AE71ACD52813</vt:lpwstr>
  </property>
  <property fmtid="{D5CDD505-2E9C-101B-9397-08002B2CF9AE}" pid="3" name="Order">
    <vt:r8>162800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